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d.docs.live.net/c00b00f59bc33ae6/TraderArchive/Indicators/"/>
    </mc:Choice>
  </mc:AlternateContent>
  <xr:revisionPtr revIDLastSave="2" documentId="8_{998A9A97-F97C-4201-9375-FB1FFF755505}" xr6:coauthVersionLast="47" xr6:coauthVersionMax="47" xr10:uidLastSave="{84591EDD-D671-4406-BB13-A0E5CD838F38}"/>
  <bookViews>
    <workbookView xWindow="-120" yWindow="-120" windowWidth="29040" windowHeight="15840" xr2:uid="{00000000-000D-0000-FFFF-FFFF00000000}"/>
  </bookViews>
  <sheets>
    <sheet name="data"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1" l="1"/>
  <c r="P18" i="1" s="1"/>
  <c r="J18" i="1"/>
  <c r="J19" i="1"/>
  <c r="J20" i="1" s="1"/>
  <c r="J21" i="1" s="1"/>
  <c r="J22" i="1" s="1"/>
  <c r="J23" i="1" s="1"/>
  <c r="J24" i="1" s="1"/>
  <c r="J25" i="1" s="1"/>
  <c r="J26" i="1" s="1"/>
  <c r="J27" i="1" s="1"/>
  <c r="J28" i="1" s="1"/>
  <c r="J29" i="1" s="1"/>
  <c r="J30" i="1" s="1"/>
  <c r="J31" i="1" s="1"/>
  <c r="K17" i="1"/>
  <c r="K18" i="1" s="1"/>
  <c r="J17" i="1"/>
  <c r="Q17" i="1" s="1"/>
  <c r="L33" i="1"/>
  <c r="M33" i="1"/>
  <c r="N33" i="1"/>
  <c r="L34" i="1"/>
  <c r="M34" i="1"/>
  <c r="N34" i="1"/>
  <c r="L35" i="1"/>
  <c r="M35" i="1"/>
  <c r="N35" i="1"/>
  <c r="L36" i="1"/>
  <c r="M36" i="1"/>
  <c r="N36" i="1"/>
  <c r="L37" i="1"/>
  <c r="M37" i="1"/>
  <c r="N37" i="1"/>
  <c r="L38" i="1"/>
  <c r="M38" i="1"/>
  <c r="N38" i="1"/>
  <c r="L39" i="1"/>
  <c r="M39" i="1"/>
  <c r="N39" i="1"/>
  <c r="L40" i="1"/>
  <c r="M40" i="1"/>
  <c r="N40" i="1"/>
  <c r="L41" i="1"/>
  <c r="M41" i="1"/>
  <c r="N41" i="1"/>
  <c r="L42" i="1"/>
  <c r="M42" i="1"/>
  <c r="N42" i="1"/>
  <c r="L43" i="1"/>
  <c r="M43" i="1"/>
  <c r="N43" i="1"/>
  <c r="L44" i="1"/>
  <c r="M44" i="1"/>
  <c r="N44" i="1"/>
  <c r="L45" i="1"/>
  <c r="M45" i="1"/>
  <c r="N45" i="1"/>
  <c r="L46" i="1"/>
  <c r="M46" i="1"/>
  <c r="N46" i="1"/>
  <c r="L47" i="1"/>
  <c r="M47" i="1"/>
  <c r="N47" i="1"/>
  <c r="L48" i="1"/>
  <c r="M48" i="1"/>
  <c r="N48" i="1"/>
  <c r="L49" i="1"/>
  <c r="M49" i="1"/>
  <c r="N49" i="1"/>
  <c r="L50" i="1"/>
  <c r="M50" i="1"/>
  <c r="N50" i="1"/>
  <c r="L51" i="1"/>
  <c r="M51" i="1"/>
  <c r="N51" i="1"/>
  <c r="L52" i="1"/>
  <c r="M52" i="1"/>
  <c r="N52" i="1"/>
  <c r="L53" i="1"/>
  <c r="M53" i="1"/>
  <c r="N53" i="1"/>
  <c r="L54" i="1"/>
  <c r="M54" i="1"/>
  <c r="N54" i="1"/>
  <c r="L55" i="1"/>
  <c r="M55" i="1"/>
  <c r="N55" i="1"/>
  <c r="L56" i="1"/>
  <c r="M56" i="1"/>
  <c r="N56" i="1"/>
  <c r="L57" i="1"/>
  <c r="M57" i="1"/>
  <c r="N57" i="1"/>
  <c r="L58" i="1"/>
  <c r="M58" i="1"/>
  <c r="N58" i="1"/>
  <c r="L59" i="1"/>
  <c r="M59" i="1"/>
  <c r="N59" i="1"/>
  <c r="L60" i="1"/>
  <c r="M60" i="1"/>
  <c r="N60" i="1"/>
  <c r="L61" i="1"/>
  <c r="M61" i="1"/>
  <c r="N61" i="1"/>
  <c r="L62" i="1"/>
  <c r="M62" i="1"/>
  <c r="N62" i="1"/>
  <c r="L63" i="1"/>
  <c r="M63" i="1"/>
  <c r="N63" i="1"/>
  <c r="L64" i="1"/>
  <c r="M64" i="1"/>
  <c r="N64" i="1"/>
  <c r="L65" i="1"/>
  <c r="M65" i="1"/>
  <c r="N65" i="1"/>
  <c r="L66" i="1"/>
  <c r="M66" i="1"/>
  <c r="N66" i="1"/>
  <c r="L67" i="1"/>
  <c r="M67" i="1"/>
  <c r="N67" i="1"/>
  <c r="L68" i="1"/>
  <c r="M68" i="1"/>
  <c r="N68" i="1"/>
  <c r="L69" i="1"/>
  <c r="M69" i="1"/>
  <c r="N69" i="1"/>
  <c r="L70" i="1"/>
  <c r="M70" i="1"/>
  <c r="N70" i="1"/>
  <c r="L71" i="1"/>
  <c r="M71" i="1"/>
  <c r="N71" i="1"/>
  <c r="L72" i="1"/>
  <c r="M72" i="1"/>
  <c r="N72" i="1"/>
  <c r="L73" i="1"/>
  <c r="M73" i="1"/>
  <c r="N73" i="1"/>
  <c r="L74" i="1"/>
  <c r="M74" i="1"/>
  <c r="N74" i="1"/>
  <c r="L75" i="1"/>
  <c r="M75" i="1"/>
  <c r="N75" i="1"/>
  <c r="L76" i="1"/>
  <c r="M76" i="1"/>
  <c r="N76" i="1"/>
  <c r="L77" i="1"/>
  <c r="M77" i="1"/>
  <c r="N77" i="1"/>
  <c r="L78" i="1"/>
  <c r="M78" i="1"/>
  <c r="N78" i="1"/>
  <c r="L79" i="1"/>
  <c r="M79" i="1"/>
  <c r="N79" i="1"/>
  <c r="L80" i="1"/>
  <c r="M80" i="1"/>
  <c r="N80" i="1"/>
  <c r="L81" i="1"/>
  <c r="M81" i="1"/>
  <c r="N81" i="1"/>
  <c r="L82" i="1"/>
  <c r="M82" i="1"/>
  <c r="N82" i="1"/>
  <c r="L83" i="1"/>
  <c r="M83" i="1"/>
  <c r="N83" i="1"/>
  <c r="L84" i="1"/>
  <c r="M84" i="1"/>
  <c r="N84" i="1"/>
  <c r="L85" i="1"/>
  <c r="M85" i="1"/>
  <c r="N85" i="1"/>
  <c r="L86" i="1"/>
  <c r="O86" i="1" s="1"/>
  <c r="M86" i="1"/>
  <c r="N86" i="1"/>
  <c r="L87" i="1"/>
  <c r="M87" i="1"/>
  <c r="N87" i="1"/>
  <c r="L88" i="1"/>
  <c r="M88" i="1"/>
  <c r="N88" i="1"/>
  <c r="L89" i="1"/>
  <c r="M89" i="1"/>
  <c r="N89" i="1"/>
  <c r="L90" i="1"/>
  <c r="M90" i="1"/>
  <c r="N90" i="1"/>
  <c r="L91" i="1"/>
  <c r="M91" i="1"/>
  <c r="N91" i="1"/>
  <c r="L92" i="1"/>
  <c r="M92" i="1"/>
  <c r="N92" i="1"/>
  <c r="L93" i="1"/>
  <c r="M93" i="1"/>
  <c r="N93" i="1"/>
  <c r="L94" i="1"/>
  <c r="O94" i="1" s="1"/>
  <c r="M94" i="1"/>
  <c r="N94" i="1"/>
  <c r="L95" i="1"/>
  <c r="M95" i="1"/>
  <c r="N95" i="1"/>
  <c r="L96" i="1"/>
  <c r="M96" i="1"/>
  <c r="N96" i="1"/>
  <c r="L97" i="1"/>
  <c r="M97" i="1"/>
  <c r="N97" i="1"/>
  <c r="L98" i="1"/>
  <c r="O98" i="1" s="1"/>
  <c r="M98" i="1"/>
  <c r="N98" i="1"/>
  <c r="L99" i="1"/>
  <c r="M99" i="1"/>
  <c r="N99" i="1"/>
  <c r="L100" i="1"/>
  <c r="M100" i="1"/>
  <c r="N100" i="1"/>
  <c r="L101" i="1"/>
  <c r="M101" i="1"/>
  <c r="N101" i="1"/>
  <c r="L102" i="1"/>
  <c r="O102" i="1" s="1"/>
  <c r="M102" i="1"/>
  <c r="N102" i="1"/>
  <c r="L103" i="1"/>
  <c r="M103" i="1"/>
  <c r="N103" i="1"/>
  <c r="L104" i="1"/>
  <c r="M104" i="1"/>
  <c r="N104" i="1"/>
  <c r="L105" i="1"/>
  <c r="M105" i="1"/>
  <c r="N105" i="1"/>
  <c r="L106" i="1"/>
  <c r="M106" i="1"/>
  <c r="N106" i="1"/>
  <c r="L107" i="1"/>
  <c r="M107" i="1"/>
  <c r="N107" i="1"/>
  <c r="L108" i="1"/>
  <c r="M108" i="1"/>
  <c r="N108" i="1"/>
  <c r="L109" i="1"/>
  <c r="M109" i="1"/>
  <c r="N109" i="1"/>
  <c r="L110" i="1"/>
  <c r="M110" i="1"/>
  <c r="N110" i="1"/>
  <c r="L111" i="1"/>
  <c r="M111" i="1"/>
  <c r="N111" i="1"/>
  <c r="L112" i="1"/>
  <c r="M112" i="1"/>
  <c r="N112" i="1"/>
  <c r="L113" i="1"/>
  <c r="M113" i="1"/>
  <c r="N113" i="1"/>
  <c r="L114" i="1"/>
  <c r="M114" i="1"/>
  <c r="N114" i="1"/>
  <c r="L115" i="1"/>
  <c r="M115" i="1"/>
  <c r="N115" i="1"/>
  <c r="L116" i="1"/>
  <c r="M116" i="1"/>
  <c r="N116" i="1"/>
  <c r="L117" i="1"/>
  <c r="M117" i="1"/>
  <c r="N117" i="1"/>
  <c r="L118" i="1"/>
  <c r="O118" i="1" s="1"/>
  <c r="M118" i="1"/>
  <c r="N118" i="1"/>
  <c r="L119" i="1"/>
  <c r="M119" i="1"/>
  <c r="N119" i="1"/>
  <c r="L120" i="1"/>
  <c r="M120" i="1"/>
  <c r="N120" i="1"/>
  <c r="L121" i="1"/>
  <c r="M121" i="1"/>
  <c r="N121" i="1"/>
  <c r="L122" i="1"/>
  <c r="M122" i="1"/>
  <c r="N122" i="1"/>
  <c r="L123" i="1"/>
  <c r="M123" i="1"/>
  <c r="N123" i="1"/>
  <c r="L124" i="1"/>
  <c r="M124" i="1"/>
  <c r="N124" i="1"/>
  <c r="L125" i="1"/>
  <c r="M125" i="1"/>
  <c r="N125" i="1"/>
  <c r="L126" i="1"/>
  <c r="M126" i="1"/>
  <c r="N126" i="1"/>
  <c r="L127" i="1"/>
  <c r="M127" i="1"/>
  <c r="N127" i="1"/>
  <c r="L128" i="1"/>
  <c r="M128" i="1"/>
  <c r="N128" i="1"/>
  <c r="L129" i="1"/>
  <c r="M129" i="1"/>
  <c r="N129" i="1"/>
  <c r="L130" i="1"/>
  <c r="M130" i="1"/>
  <c r="N130" i="1"/>
  <c r="L131" i="1"/>
  <c r="M131" i="1"/>
  <c r="N131" i="1"/>
  <c r="L132" i="1"/>
  <c r="M132" i="1"/>
  <c r="N132" i="1"/>
  <c r="L133" i="1"/>
  <c r="M133" i="1"/>
  <c r="N133" i="1"/>
  <c r="L134" i="1"/>
  <c r="M134" i="1"/>
  <c r="N134" i="1"/>
  <c r="L135" i="1"/>
  <c r="M135" i="1"/>
  <c r="N135" i="1"/>
  <c r="L136" i="1"/>
  <c r="M136" i="1"/>
  <c r="N136" i="1"/>
  <c r="L137" i="1"/>
  <c r="M137" i="1"/>
  <c r="N137" i="1"/>
  <c r="L138" i="1"/>
  <c r="M138" i="1"/>
  <c r="N138" i="1"/>
  <c r="L139" i="1"/>
  <c r="M139" i="1"/>
  <c r="N139" i="1"/>
  <c r="L140" i="1"/>
  <c r="M140" i="1"/>
  <c r="N140" i="1"/>
  <c r="L141" i="1"/>
  <c r="M141" i="1"/>
  <c r="N141" i="1"/>
  <c r="L142" i="1"/>
  <c r="M142" i="1"/>
  <c r="N142" i="1"/>
  <c r="L143" i="1"/>
  <c r="M143" i="1"/>
  <c r="N143" i="1"/>
  <c r="L144" i="1"/>
  <c r="M144" i="1"/>
  <c r="N144" i="1"/>
  <c r="L145" i="1"/>
  <c r="M145" i="1"/>
  <c r="N145" i="1"/>
  <c r="L146" i="1"/>
  <c r="M146" i="1"/>
  <c r="N146" i="1"/>
  <c r="L147" i="1"/>
  <c r="M147" i="1"/>
  <c r="N147" i="1"/>
  <c r="L148" i="1"/>
  <c r="M148" i="1"/>
  <c r="N148" i="1"/>
  <c r="L149" i="1"/>
  <c r="M149" i="1"/>
  <c r="N149" i="1"/>
  <c r="L150" i="1"/>
  <c r="O150" i="1" s="1"/>
  <c r="M150" i="1"/>
  <c r="N150" i="1"/>
  <c r="L151" i="1"/>
  <c r="M151" i="1"/>
  <c r="N151" i="1"/>
  <c r="L152" i="1"/>
  <c r="M152" i="1"/>
  <c r="N152" i="1"/>
  <c r="L153" i="1"/>
  <c r="M153" i="1"/>
  <c r="N153" i="1"/>
  <c r="L154" i="1"/>
  <c r="M154" i="1"/>
  <c r="N154" i="1"/>
  <c r="L155" i="1"/>
  <c r="M155" i="1"/>
  <c r="N155" i="1"/>
  <c r="L156" i="1"/>
  <c r="M156" i="1"/>
  <c r="N156" i="1"/>
  <c r="L157" i="1"/>
  <c r="M157" i="1"/>
  <c r="N157" i="1"/>
  <c r="L158" i="1"/>
  <c r="M158" i="1"/>
  <c r="N158" i="1"/>
  <c r="L159" i="1"/>
  <c r="M159" i="1"/>
  <c r="N159" i="1"/>
  <c r="L160" i="1"/>
  <c r="M160" i="1"/>
  <c r="N160" i="1"/>
  <c r="L161" i="1"/>
  <c r="M161" i="1"/>
  <c r="N161" i="1"/>
  <c r="L162" i="1"/>
  <c r="M162" i="1"/>
  <c r="N162" i="1"/>
  <c r="L163" i="1"/>
  <c r="M163" i="1"/>
  <c r="N163" i="1"/>
  <c r="L164" i="1"/>
  <c r="M164" i="1"/>
  <c r="N164" i="1"/>
  <c r="L165" i="1"/>
  <c r="M165" i="1"/>
  <c r="N165" i="1"/>
  <c r="L166" i="1"/>
  <c r="M166" i="1"/>
  <c r="N166" i="1"/>
  <c r="L167" i="1"/>
  <c r="M167" i="1"/>
  <c r="N167" i="1"/>
  <c r="L168" i="1"/>
  <c r="M168" i="1"/>
  <c r="N168" i="1"/>
  <c r="L169" i="1"/>
  <c r="M169" i="1"/>
  <c r="N169" i="1"/>
  <c r="L170" i="1"/>
  <c r="M170" i="1"/>
  <c r="N170" i="1"/>
  <c r="L171" i="1"/>
  <c r="M171" i="1"/>
  <c r="N171" i="1"/>
  <c r="L172" i="1"/>
  <c r="M172" i="1"/>
  <c r="N172" i="1"/>
  <c r="L173" i="1"/>
  <c r="M173" i="1"/>
  <c r="N173" i="1"/>
  <c r="L174" i="1"/>
  <c r="M174" i="1"/>
  <c r="N174" i="1"/>
  <c r="L175" i="1"/>
  <c r="M175" i="1"/>
  <c r="N175" i="1"/>
  <c r="L176" i="1"/>
  <c r="M176" i="1"/>
  <c r="N176" i="1"/>
  <c r="L177" i="1"/>
  <c r="M177" i="1"/>
  <c r="N177" i="1"/>
  <c r="L178" i="1"/>
  <c r="M178" i="1"/>
  <c r="N178" i="1"/>
  <c r="L179" i="1"/>
  <c r="M179" i="1"/>
  <c r="N179" i="1"/>
  <c r="L180" i="1"/>
  <c r="M180" i="1"/>
  <c r="N180" i="1"/>
  <c r="L181" i="1"/>
  <c r="M181" i="1"/>
  <c r="N181" i="1"/>
  <c r="L182" i="1"/>
  <c r="M182" i="1"/>
  <c r="N182" i="1"/>
  <c r="L183" i="1"/>
  <c r="M183" i="1"/>
  <c r="N183" i="1"/>
  <c r="L184" i="1"/>
  <c r="M184" i="1"/>
  <c r="N184" i="1"/>
  <c r="L185" i="1"/>
  <c r="M185" i="1"/>
  <c r="N185" i="1"/>
  <c r="L186" i="1"/>
  <c r="M186" i="1"/>
  <c r="N186" i="1"/>
  <c r="L187" i="1"/>
  <c r="M187" i="1"/>
  <c r="N187" i="1"/>
  <c r="L188" i="1"/>
  <c r="M188" i="1"/>
  <c r="N188" i="1"/>
  <c r="L189" i="1"/>
  <c r="M189" i="1"/>
  <c r="N189" i="1"/>
  <c r="L190" i="1"/>
  <c r="M190" i="1"/>
  <c r="N190" i="1"/>
  <c r="L191" i="1"/>
  <c r="M191" i="1"/>
  <c r="N191" i="1"/>
  <c r="L192" i="1"/>
  <c r="M192" i="1"/>
  <c r="N192" i="1"/>
  <c r="L193" i="1"/>
  <c r="M193" i="1"/>
  <c r="N193" i="1"/>
  <c r="L194" i="1"/>
  <c r="M194" i="1"/>
  <c r="N194" i="1"/>
  <c r="L195" i="1"/>
  <c r="M195" i="1"/>
  <c r="N195" i="1"/>
  <c r="L196" i="1"/>
  <c r="M196" i="1"/>
  <c r="N196" i="1"/>
  <c r="L197" i="1"/>
  <c r="M197" i="1"/>
  <c r="N197" i="1"/>
  <c r="L198" i="1"/>
  <c r="M198" i="1"/>
  <c r="N198" i="1"/>
  <c r="L199" i="1"/>
  <c r="M199" i="1"/>
  <c r="N199" i="1"/>
  <c r="L200" i="1"/>
  <c r="M200" i="1"/>
  <c r="N200" i="1"/>
  <c r="L201" i="1"/>
  <c r="M201" i="1"/>
  <c r="N201" i="1"/>
  <c r="L202" i="1"/>
  <c r="M202" i="1"/>
  <c r="N202" i="1"/>
  <c r="L203" i="1"/>
  <c r="M203" i="1"/>
  <c r="N203" i="1"/>
  <c r="L204" i="1"/>
  <c r="M204" i="1"/>
  <c r="N204" i="1"/>
  <c r="L205" i="1"/>
  <c r="M205" i="1"/>
  <c r="N205" i="1"/>
  <c r="L206" i="1"/>
  <c r="M206" i="1"/>
  <c r="N206" i="1"/>
  <c r="L207" i="1"/>
  <c r="M207" i="1"/>
  <c r="N207" i="1"/>
  <c r="L208" i="1"/>
  <c r="M208" i="1"/>
  <c r="N208" i="1"/>
  <c r="L209" i="1"/>
  <c r="M209" i="1"/>
  <c r="N209" i="1"/>
  <c r="L210" i="1"/>
  <c r="M210" i="1"/>
  <c r="N210" i="1"/>
  <c r="L211" i="1"/>
  <c r="M211" i="1"/>
  <c r="N211" i="1"/>
  <c r="L212" i="1"/>
  <c r="M212" i="1"/>
  <c r="N212" i="1"/>
  <c r="L213" i="1"/>
  <c r="M213" i="1"/>
  <c r="N213" i="1"/>
  <c r="L214" i="1"/>
  <c r="M214" i="1"/>
  <c r="N214" i="1"/>
  <c r="L215" i="1"/>
  <c r="M215" i="1"/>
  <c r="N215" i="1"/>
  <c r="L216" i="1"/>
  <c r="M216" i="1"/>
  <c r="N216" i="1"/>
  <c r="L217" i="1"/>
  <c r="M217" i="1"/>
  <c r="N217" i="1"/>
  <c r="L218" i="1"/>
  <c r="M218" i="1"/>
  <c r="N218" i="1"/>
  <c r="L219" i="1"/>
  <c r="M219" i="1"/>
  <c r="N219" i="1"/>
  <c r="L220" i="1"/>
  <c r="M220" i="1"/>
  <c r="N220" i="1"/>
  <c r="L221" i="1"/>
  <c r="M221" i="1"/>
  <c r="N221" i="1"/>
  <c r="L222" i="1"/>
  <c r="M222" i="1"/>
  <c r="N222" i="1"/>
  <c r="L223" i="1"/>
  <c r="M223" i="1"/>
  <c r="N223" i="1"/>
  <c r="L224" i="1"/>
  <c r="M224" i="1"/>
  <c r="N224" i="1"/>
  <c r="L225" i="1"/>
  <c r="M225" i="1"/>
  <c r="N225" i="1"/>
  <c r="L226" i="1"/>
  <c r="M226" i="1"/>
  <c r="N226" i="1"/>
  <c r="L227" i="1"/>
  <c r="M227" i="1"/>
  <c r="N227" i="1"/>
  <c r="L228" i="1"/>
  <c r="M228" i="1"/>
  <c r="N228" i="1"/>
  <c r="L229" i="1"/>
  <c r="M229" i="1"/>
  <c r="N229" i="1"/>
  <c r="L230" i="1"/>
  <c r="M230" i="1"/>
  <c r="N230" i="1"/>
  <c r="L231" i="1"/>
  <c r="M231" i="1"/>
  <c r="N231" i="1"/>
  <c r="L232" i="1"/>
  <c r="M232" i="1"/>
  <c r="N232" i="1"/>
  <c r="L233" i="1"/>
  <c r="M233" i="1"/>
  <c r="N233" i="1"/>
  <c r="L234" i="1"/>
  <c r="M234" i="1"/>
  <c r="N234" i="1"/>
  <c r="L235" i="1"/>
  <c r="M235" i="1"/>
  <c r="N235" i="1"/>
  <c r="L236" i="1"/>
  <c r="M236" i="1"/>
  <c r="N236" i="1"/>
  <c r="L237" i="1"/>
  <c r="M237" i="1"/>
  <c r="N237" i="1"/>
  <c r="L238" i="1"/>
  <c r="M238" i="1"/>
  <c r="N238" i="1"/>
  <c r="L239" i="1"/>
  <c r="M239" i="1"/>
  <c r="N239" i="1"/>
  <c r="L240" i="1"/>
  <c r="M240" i="1"/>
  <c r="N240" i="1"/>
  <c r="L241" i="1"/>
  <c r="M241" i="1"/>
  <c r="N241" i="1"/>
  <c r="L242" i="1"/>
  <c r="M242" i="1"/>
  <c r="N242" i="1"/>
  <c r="L243" i="1"/>
  <c r="M243" i="1"/>
  <c r="N243" i="1"/>
  <c r="L244" i="1"/>
  <c r="M244" i="1"/>
  <c r="N244" i="1"/>
  <c r="L245" i="1"/>
  <c r="M245" i="1"/>
  <c r="N245" i="1"/>
  <c r="L246" i="1"/>
  <c r="M246" i="1"/>
  <c r="N246" i="1"/>
  <c r="L247" i="1"/>
  <c r="M247" i="1"/>
  <c r="N247" i="1"/>
  <c r="L248" i="1"/>
  <c r="M248" i="1"/>
  <c r="N248" i="1"/>
  <c r="L249" i="1"/>
  <c r="M249" i="1"/>
  <c r="N249" i="1"/>
  <c r="L250" i="1"/>
  <c r="M250" i="1"/>
  <c r="N250" i="1"/>
  <c r="L251" i="1"/>
  <c r="M251" i="1"/>
  <c r="N251" i="1"/>
  <c r="L252" i="1"/>
  <c r="M252" i="1"/>
  <c r="N252" i="1"/>
  <c r="L4" i="1"/>
  <c r="M4" i="1"/>
  <c r="N4" i="1"/>
  <c r="L5" i="1"/>
  <c r="M5" i="1"/>
  <c r="N5" i="1"/>
  <c r="L6" i="1"/>
  <c r="M6" i="1"/>
  <c r="N6" i="1"/>
  <c r="L7" i="1"/>
  <c r="M7" i="1"/>
  <c r="N7" i="1"/>
  <c r="L8" i="1"/>
  <c r="M8" i="1"/>
  <c r="N8" i="1"/>
  <c r="L9" i="1"/>
  <c r="M9" i="1"/>
  <c r="N9" i="1"/>
  <c r="L10" i="1"/>
  <c r="M10" i="1"/>
  <c r="N10" i="1"/>
  <c r="L11" i="1"/>
  <c r="M11" i="1"/>
  <c r="N11" i="1"/>
  <c r="L12" i="1"/>
  <c r="M12" i="1"/>
  <c r="N12" i="1"/>
  <c r="L13" i="1"/>
  <c r="M13" i="1"/>
  <c r="N13" i="1"/>
  <c r="L14" i="1"/>
  <c r="M14" i="1"/>
  <c r="N14" i="1"/>
  <c r="L15" i="1"/>
  <c r="M15" i="1"/>
  <c r="N15" i="1"/>
  <c r="L16" i="1"/>
  <c r="M16" i="1"/>
  <c r="N16" i="1"/>
  <c r="L17" i="1"/>
  <c r="M17" i="1"/>
  <c r="N17" i="1"/>
  <c r="L18" i="1"/>
  <c r="M18" i="1"/>
  <c r="N18" i="1"/>
  <c r="L19" i="1"/>
  <c r="M19" i="1"/>
  <c r="N19" i="1"/>
  <c r="L20" i="1"/>
  <c r="M20" i="1"/>
  <c r="N20" i="1"/>
  <c r="L21" i="1"/>
  <c r="M21" i="1"/>
  <c r="N21" i="1"/>
  <c r="L22" i="1"/>
  <c r="M22" i="1"/>
  <c r="N22" i="1"/>
  <c r="L23" i="1"/>
  <c r="M23" i="1"/>
  <c r="N23" i="1"/>
  <c r="L24" i="1"/>
  <c r="M24" i="1"/>
  <c r="N24" i="1"/>
  <c r="L25" i="1"/>
  <c r="M25" i="1"/>
  <c r="N25" i="1"/>
  <c r="L26" i="1"/>
  <c r="M26" i="1"/>
  <c r="N26" i="1"/>
  <c r="L27" i="1"/>
  <c r="M27" i="1"/>
  <c r="N27" i="1"/>
  <c r="L28" i="1"/>
  <c r="M28" i="1"/>
  <c r="N28" i="1"/>
  <c r="L29" i="1"/>
  <c r="M29" i="1"/>
  <c r="N29" i="1"/>
  <c r="L30" i="1"/>
  <c r="M30" i="1"/>
  <c r="N30" i="1"/>
  <c r="L31" i="1"/>
  <c r="M31" i="1"/>
  <c r="N31" i="1"/>
  <c r="L32" i="1"/>
  <c r="M32" i="1"/>
  <c r="N32" i="1"/>
  <c r="N3" i="1"/>
  <c r="M3" i="1"/>
  <c r="L3" i="1"/>
  <c r="K19" i="1" l="1"/>
  <c r="R18" i="1"/>
  <c r="Q31" i="1"/>
  <c r="Q18" i="1"/>
  <c r="P19" i="1"/>
  <c r="P20" i="1" s="1"/>
  <c r="P21" i="1" s="1"/>
  <c r="P22" i="1" s="1"/>
  <c r="P23" i="1" s="1"/>
  <c r="P24" i="1" s="1"/>
  <c r="P25" i="1" s="1"/>
  <c r="P26" i="1" s="1"/>
  <c r="P27" i="1" s="1"/>
  <c r="P28" i="1" s="1"/>
  <c r="P29" i="1" s="1"/>
  <c r="P30" i="1" s="1"/>
  <c r="P31" i="1" s="1"/>
  <c r="R17" i="1"/>
  <c r="S17" i="1" s="1"/>
  <c r="Q28" i="1"/>
  <c r="Q27" i="1"/>
  <c r="Q24" i="1"/>
  <c r="Q23" i="1"/>
  <c r="Q20" i="1"/>
  <c r="Q19" i="1"/>
  <c r="O155" i="1"/>
  <c r="O228" i="1"/>
  <c r="O226" i="1"/>
  <c r="O77" i="1"/>
  <c r="O28" i="1"/>
  <c r="O24" i="1"/>
  <c r="O20" i="1"/>
  <c r="O16" i="1"/>
  <c r="O12" i="1"/>
  <c r="O8" i="1"/>
  <c r="O4" i="1"/>
  <c r="O249" i="1"/>
  <c r="O246" i="1"/>
  <c r="O245" i="1"/>
  <c r="O242" i="1"/>
  <c r="O157" i="1"/>
  <c r="O153" i="1"/>
  <c r="O147" i="1"/>
  <c r="O139" i="1"/>
  <c r="O123" i="1"/>
  <c r="O32" i="1"/>
  <c r="O182" i="1"/>
  <c r="O187" i="1"/>
  <c r="O75" i="1"/>
  <c r="O74" i="1"/>
  <c r="O71" i="1"/>
  <c r="O70" i="1"/>
  <c r="O59" i="1"/>
  <c r="O55" i="1"/>
  <c r="O166" i="1"/>
  <c r="O54" i="1"/>
  <c r="O3" i="1"/>
  <c r="O189" i="1"/>
  <c r="O185" i="1"/>
  <c r="O179" i="1"/>
  <c r="O171" i="1"/>
  <c r="O125" i="1"/>
  <c r="O121" i="1"/>
  <c r="O38" i="1"/>
  <c r="O34" i="1"/>
  <c r="O210" i="1"/>
  <c r="O198" i="1"/>
  <c r="O134" i="1"/>
  <c r="O29" i="1"/>
  <c r="O17" i="1"/>
  <c r="O13" i="1"/>
  <c r="O230" i="1"/>
  <c r="O203" i="1"/>
  <c r="O82" i="1"/>
  <c r="O61" i="1"/>
  <c r="O30" i="1"/>
  <c r="O26" i="1"/>
  <c r="O22" i="1"/>
  <c r="O18" i="1"/>
  <c r="O14" i="1"/>
  <c r="O10" i="1"/>
  <c r="O6" i="1"/>
  <c r="O217" i="1"/>
  <c r="O214" i="1"/>
  <c r="O213" i="1"/>
  <c r="O173" i="1"/>
  <c r="O169" i="1"/>
  <c r="O141" i="1"/>
  <c r="O137" i="1"/>
  <c r="O109" i="1"/>
  <c r="O107" i="1"/>
  <c r="O103" i="1"/>
  <c r="O66" i="1"/>
  <c r="O45" i="1"/>
  <c r="O43" i="1"/>
  <c r="O39" i="1"/>
  <c r="O25" i="1"/>
  <c r="O21" i="1"/>
  <c r="O9" i="1"/>
  <c r="O5" i="1"/>
  <c r="O233" i="1"/>
  <c r="O229" i="1"/>
  <c r="O220" i="1"/>
  <c r="O212" i="1"/>
  <c r="O194" i="1"/>
  <c r="O162" i="1"/>
  <c r="O130" i="1"/>
  <c r="O31" i="1"/>
  <c r="O27" i="1"/>
  <c r="O23" i="1"/>
  <c r="O19" i="1"/>
  <c r="O15" i="1"/>
  <c r="O11" i="1"/>
  <c r="O7" i="1"/>
  <c r="O244" i="1"/>
  <c r="O178" i="1"/>
  <c r="O146" i="1"/>
  <c r="O114" i="1"/>
  <c r="O93" i="1"/>
  <c r="O91" i="1"/>
  <c r="O87" i="1"/>
  <c r="O50" i="1"/>
  <c r="O33" i="1"/>
  <c r="O250" i="1"/>
  <c r="O190" i="1"/>
  <c r="O158" i="1"/>
  <c r="O126" i="1"/>
  <c r="O78" i="1"/>
  <c r="O234" i="1"/>
  <c r="O204" i="1"/>
  <c r="O195" i="1"/>
  <c r="O163" i="1"/>
  <c r="O131" i="1"/>
  <c r="O106" i="1"/>
  <c r="O62" i="1"/>
  <c r="O58" i="1"/>
  <c r="O252" i="1"/>
  <c r="O236" i="1"/>
  <c r="O218" i="1"/>
  <c r="O201" i="1"/>
  <c r="O174" i="1"/>
  <c r="O142" i="1"/>
  <c r="O110" i="1"/>
  <c r="O90" i="1"/>
  <c r="O46" i="1"/>
  <c r="O42" i="1"/>
  <c r="O240" i="1"/>
  <c r="O224" i="1"/>
  <c r="O208" i="1"/>
  <c r="O180" i="1"/>
  <c r="O132" i="1"/>
  <c r="O105" i="1"/>
  <c r="O241" i="1"/>
  <c r="O238" i="1"/>
  <c r="O237" i="1"/>
  <c r="O225" i="1"/>
  <c r="O222" i="1"/>
  <c r="O221" i="1"/>
  <c r="O209" i="1"/>
  <c r="O206" i="1"/>
  <c r="O205" i="1"/>
  <c r="O199" i="1"/>
  <c r="O197" i="1"/>
  <c r="O193" i="1"/>
  <c r="O186" i="1"/>
  <c r="O183" i="1"/>
  <c r="O181" i="1"/>
  <c r="O177" i="1"/>
  <c r="O170" i="1"/>
  <c r="O167" i="1"/>
  <c r="O165" i="1"/>
  <c r="O161" i="1"/>
  <c r="O154" i="1"/>
  <c r="O151" i="1"/>
  <c r="O149" i="1"/>
  <c r="O145" i="1"/>
  <c r="O138" i="1"/>
  <c r="O135" i="1"/>
  <c r="O133" i="1"/>
  <c r="O129" i="1"/>
  <c r="O122" i="1"/>
  <c r="O119" i="1"/>
  <c r="O117" i="1"/>
  <c r="O115" i="1"/>
  <c r="O101" i="1"/>
  <c r="O99" i="1"/>
  <c r="O85" i="1"/>
  <c r="O83" i="1"/>
  <c r="O69" i="1"/>
  <c r="O67" i="1"/>
  <c r="O53" i="1"/>
  <c r="O51" i="1"/>
  <c r="O37" i="1"/>
  <c r="O35" i="1"/>
  <c r="O196" i="1"/>
  <c r="O164" i="1"/>
  <c r="O148" i="1"/>
  <c r="O89" i="1"/>
  <c r="O73" i="1"/>
  <c r="O57" i="1"/>
  <c r="O41" i="1"/>
  <c r="O248" i="1"/>
  <c r="O232" i="1"/>
  <c r="O216" i="1"/>
  <c r="O188" i="1"/>
  <c r="O172" i="1"/>
  <c r="O156" i="1"/>
  <c r="O140" i="1"/>
  <c r="O124" i="1"/>
  <c r="O113" i="1"/>
  <c r="O111" i="1"/>
  <c r="O97" i="1"/>
  <c r="O95" i="1"/>
  <c r="O81" i="1"/>
  <c r="O79" i="1"/>
  <c r="O65" i="1"/>
  <c r="O63" i="1"/>
  <c r="O49" i="1"/>
  <c r="O47" i="1"/>
  <c r="O247" i="1"/>
  <c r="O239" i="1"/>
  <c r="O231" i="1"/>
  <c r="O223" i="1"/>
  <c r="O215" i="1"/>
  <c r="O207" i="1"/>
  <c r="O112" i="1"/>
  <c r="O104" i="1"/>
  <c r="O96" i="1"/>
  <c r="O88" i="1"/>
  <c r="O80" i="1"/>
  <c r="O72" i="1"/>
  <c r="O191" i="1"/>
  <c r="O175" i="1"/>
  <c r="O159" i="1"/>
  <c r="O143" i="1"/>
  <c r="O127" i="1"/>
  <c r="O251" i="1"/>
  <c r="O243" i="1"/>
  <c r="O235" i="1"/>
  <c r="O227" i="1"/>
  <c r="O219" i="1"/>
  <c r="O211" i="1"/>
  <c r="O202" i="1"/>
  <c r="O116" i="1"/>
  <c r="O108" i="1"/>
  <c r="O100" i="1"/>
  <c r="O92" i="1"/>
  <c r="O84" i="1"/>
  <c r="O76" i="1"/>
  <c r="O200" i="1"/>
  <c r="O192" i="1"/>
  <c r="O184" i="1"/>
  <c r="O176" i="1"/>
  <c r="O168" i="1"/>
  <c r="O160" i="1"/>
  <c r="O152" i="1"/>
  <c r="O144" i="1"/>
  <c r="O136" i="1"/>
  <c r="O128" i="1"/>
  <c r="O120" i="1"/>
  <c r="O68" i="1"/>
  <c r="O64" i="1"/>
  <c r="O60" i="1"/>
  <c r="O56" i="1"/>
  <c r="O52" i="1"/>
  <c r="O48" i="1"/>
  <c r="O44" i="1"/>
  <c r="O40" i="1"/>
  <c r="O36" i="1"/>
  <c r="F4" i="1"/>
  <c r="G4" i="1"/>
  <c r="F5" i="1"/>
  <c r="G5" i="1"/>
  <c r="F6" i="1"/>
  <c r="G6" i="1"/>
  <c r="F7" i="1"/>
  <c r="G7" i="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 r="F127" i="1"/>
  <c r="G127" i="1"/>
  <c r="F128" i="1"/>
  <c r="G128" i="1"/>
  <c r="F129" i="1"/>
  <c r="G129" i="1"/>
  <c r="F130" i="1"/>
  <c r="G130" i="1"/>
  <c r="F131" i="1"/>
  <c r="G131" i="1"/>
  <c r="F132" i="1"/>
  <c r="G132" i="1"/>
  <c r="F133" i="1"/>
  <c r="G133" i="1"/>
  <c r="F134" i="1"/>
  <c r="G134" i="1"/>
  <c r="F135" i="1"/>
  <c r="G135" i="1"/>
  <c r="F136" i="1"/>
  <c r="G136" i="1"/>
  <c r="F137" i="1"/>
  <c r="G137" i="1"/>
  <c r="F138" i="1"/>
  <c r="G138" i="1"/>
  <c r="F139" i="1"/>
  <c r="G139" i="1"/>
  <c r="F140" i="1"/>
  <c r="G140" i="1"/>
  <c r="F141" i="1"/>
  <c r="G141" i="1"/>
  <c r="F142" i="1"/>
  <c r="G142" i="1"/>
  <c r="F143" i="1"/>
  <c r="G143" i="1"/>
  <c r="F144" i="1"/>
  <c r="G144" i="1"/>
  <c r="F145" i="1"/>
  <c r="G145" i="1"/>
  <c r="F146" i="1"/>
  <c r="G146" i="1"/>
  <c r="F147" i="1"/>
  <c r="G147" i="1"/>
  <c r="F148" i="1"/>
  <c r="G148" i="1"/>
  <c r="F149" i="1"/>
  <c r="G149" i="1"/>
  <c r="F150" i="1"/>
  <c r="G150" i="1"/>
  <c r="F151" i="1"/>
  <c r="G151" i="1"/>
  <c r="F152" i="1"/>
  <c r="G152" i="1"/>
  <c r="F153" i="1"/>
  <c r="G153" i="1"/>
  <c r="F154" i="1"/>
  <c r="G154" i="1"/>
  <c r="F155" i="1"/>
  <c r="G155" i="1"/>
  <c r="F156" i="1"/>
  <c r="G156" i="1"/>
  <c r="F157" i="1"/>
  <c r="G157" i="1"/>
  <c r="F158" i="1"/>
  <c r="G158" i="1"/>
  <c r="F159" i="1"/>
  <c r="G159" i="1"/>
  <c r="F160" i="1"/>
  <c r="G160" i="1"/>
  <c r="F161" i="1"/>
  <c r="G161" i="1"/>
  <c r="F162" i="1"/>
  <c r="G162" i="1"/>
  <c r="F163" i="1"/>
  <c r="G163" i="1"/>
  <c r="F164" i="1"/>
  <c r="G164" i="1"/>
  <c r="F165" i="1"/>
  <c r="G165" i="1"/>
  <c r="F166" i="1"/>
  <c r="G166" i="1"/>
  <c r="F167" i="1"/>
  <c r="G167" i="1"/>
  <c r="F168" i="1"/>
  <c r="G168" i="1"/>
  <c r="F169" i="1"/>
  <c r="G169" i="1"/>
  <c r="F170" i="1"/>
  <c r="G170" i="1"/>
  <c r="F171" i="1"/>
  <c r="G171" i="1"/>
  <c r="F172" i="1"/>
  <c r="G172" i="1"/>
  <c r="F173" i="1"/>
  <c r="G173" i="1"/>
  <c r="F174" i="1"/>
  <c r="G174" i="1"/>
  <c r="F175" i="1"/>
  <c r="G175" i="1"/>
  <c r="F176" i="1"/>
  <c r="G176" i="1"/>
  <c r="F177" i="1"/>
  <c r="G177" i="1"/>
  <c r="F178" i="1"/>
  <c r="G178" i="1"/>
  <c r="F179" i="1"/>
  <c r="G179" i="1"/>
  <c r="F180" i="1"/>
  <c r="G180" i="1"/>
  <c r="F181" i="1"/>
  <c r="G181" i="1"/>
  <c r="F182" i="1"/>
  <c r="G182" i="1"/>
  <c r="F183" i="1"/>
  <c r="G183" i="1"/>
  <c r="F184" i="1"/>
  <c r="G184" i="1"/>
  <c r="F185" i="1"/>
  <c r="G185" i="1"/>
  <c r="F186" i="1"/>
  <c r="G186" i="1"/>
  <c r="F187" i="1"/>
  <c r="G187" i="1"/>
  <c r="F188" i="1"/>
  <c r="G188" i="1"/>
  <c r="F189" i="1"/>
  <c r="G189" i="1"/>
  <c r="F190" i="1"/>
  <c r="G190" i="1"/>
  <c r="F191" i="1"/>
  <c r="G191" i="1"/>
  <c r="F192" i="1"/>
  <c r="G192" i="1"/>
  <c r="F193" i="1"/>
  <c r="G193" i="1"/>
  <c r="F194" i="1"/>
  <c r="G194" i="1"/>
  <c r="F195" i="1"/>
  <c r="G195" i="1"/>
  <c r="F196" i="1"/>
  <c r="G196" i="1"/>
  <c r="F197" i="1"/>
  <c r="G197" i="1"/>
  <c r="F198" i="1"/>
  <c r="G198" i="1"/>
  <c r="F199" i="1"/>
  <c r="G199" i="1"/>
  <c r="F200" i="1"/>
  <c r="G200" i="1"/>
  <c r="F201" i="1"/>
  <c r="G201" i="1"/>
  <c r="F202" i="1"/>
  <c r="G202" i="1"/>
  <c r="F203" i="1"/>
  <c r="G203" i="1"/>
  <c r="F204" i="1"/>
  <c r="G204" i="1"/>
  <c r="F205" i="1"/>
  <c r="G205" i="1"/>
  <c r="F206" i="1"/>
  <c r="G206" i="1"/>
  <c r="F207" i="1"/>
  <c r="G207" i="1"/>
  <c r="F208" i="1"/>
  <c r="G208" i="1"/>
  <c r="F209" i="1"/>
  <c r="G209" i="1"/>
  <c r="F210" i="1"/>
  <c r="G210" i="1"/>
  <c r="F211" i="1"/>
  <c r="G211" i="1"/>
  <c r="F212" i="1"/>
  <c r="G212" i="1"/>
  <c r="F213" i="1"/>
  <c r="G213" i="1"/>
  <c r="F214" i="1"/>
  <c r="G214" i="1"/>
  <c r="F215" i="1"/>
  <c r="G215" i="1"/>
  <c r="F216" i="1"/>
  <c r="G216" i="1"/>
  <c r="F217" i="1"/>
  <c r="G217" i="1"/>
  <c r="F218" i="1"/>
  <c r="G218" i="1"/>
  <c r="F219" i="1"/>
  <c r="G219" i="1"/>
  <c r="F220" i="1"/>
  <c r="G220" i="1"/>
  <c r="F221" i="1"/>
  <c r="G221" i="1"/>
  <c r="F222" i="1"/>
  <c r="G222" i="1"/>
  <c r="F223" i="1"/>
  <c r="G223" i="1"/>
  <c r="F224" i="1"/>
  <c r="G224" i="1"/>
  <c r="F225" i="1"/>
  <c r="G225" i="1"/>
  <c r="F226" i="1"/>
  <c r="G226" i="1"/>
  <c r="F227" i="1"/>
  <c r="G227" i="1"/>
  <c r="F228" i="1"/>
  <c r="G228" i="1"/>
  <c r="F229" i="1"/>
  <c r="G229" i="1"/>
  <c r="F230" i="1"/>
  <c r="G230" i="1"/>
  <c r="F231" i="1"/>
  <c r="G231" i="1"/>
  <c r="F232" i="1"/>
  <c r="G232" i="1"/>
  <c r="F233" i="1"/>
  <c r="G233" i="1"/>
  <c r="F234" i="1"/>
  <c r="G234" i="1"/>
  <c r="F235" i="1"/>
  <c r="G235" i="1"/>
  <c r="F236" i="1"/>
  <c r="G236" i="1"/>
  <c r="F237" i="1"/>
  <c r="G237" i="1"/>
  <c r="F238" i="1"/>
  <c r="G238" i="1"/>
  <c r="F239" i="1"/>
  <c r="G239" i="1"/>
  <c r="F240" i="1"/>
  <c r="G240" i="1"/>
  <c r="F241" i="1"/>
  <c r="G241" i="1"/>
  <c r="F242" i="1"/>
  <c r="G242" i="1"/>
  <c r="F243" i="1"/>
  <c r="G243" i="1"/>
  <c r="F244" i="1"/>
  <c r="G244" i="1"/>
  <c r="F245" i="1"/>
  <c r="G245" i="1"/>
  <c r="F246" i="1"/>
  <c r="G246" i="1"/>
  <c r="F247" i="1"/>
  <c r="G247" i="1"/>
  <c r="F248" i="1"/>
  <c r="G248" i="1"/>
  <c r="F249" i="1"/>
  <c r="G249" i="1"/>
  <c r="F250" i="1"/>
  <c r="G250" i="1"/>
  <c r="F251" i="1"/>
  <c r="G251" i="1"/>
  <c r="F252" i="1"/>
  <c r="G252" i="1"/>
  <c r="G3" i="1"/>
  <c r="F3" i="1"/>
  <c r="Q21" i="1" l="1"/>
  <c r="Q25" i="1"/>
  <c r="Q29" i="1"/>
  <c r="S18" i="1"/>
  <c r="K20" i="1"/>
  <c r="R19" i="1"/>
  <c r="S19" i="1" s="1"/>
  <c r="Q22" i="1"/>
  <c r="Q26" i="1"/>
  <c r="Q30" i="1"/>
  <c r="P32" i="1"/>
  <c r="I252" i="1"/>
  <c r="I250" i="1"/>
  <c r="I248" i="1"/>
  <c r="I246" i="1"/>
  <c r="I244" i="1"/>
  <c r="I242" i="1"/>
  <c r="I240" i="1"/>
  <c r="I238" i="1"/>
  <c r="I236" i="1"/>
  <c r="I234" i="1"/>
  <c r="I232" i="1"/>
  <c r="I230" i="1"/>
  <c r="I228" i="1"/>
  <c r="I226" i="1"/>
  <c r="I224" i="1"/>
  <c r="I222" i="1"/>
  <c r="I220" i="1"/>
  <c r="I218" i="1"/>
  <c r="I216" i="1"/>
  <c r="I214" i="1"/>
  <c r="I212" i="1"/>
  <c r="I210" i="1"/>
  <c r="I208" i="1"/>
  <c r="I206" i="1"/>
  <c r="I204" i="1"/>
  <c r="I202" i="1"/>
  <c r="I200" i="1"/>
  <c r="I198" i="1"/>
  <c r="I196" i="1"/>
  <c r="I194" i="1"/>
  <c r="I192" i="1"/>
  <c r="I190" i="1"/>
  <c r="I188" i="1"/>
  <c r="I186" i="1"/>
  <c r="I184" i="1"/>
  <c r="I182" i="1"/>
  <c r="I180" i="1"/>
  <c r="I178" i="1"/>
  <c r="I176" i="1"/>
  <c r="I174" i="1"/>
  <c r="I172" i="1"/>
  <c r="I170" i="1"/>
  <c r="I168" i="1"/>
  <c r="I166" i="1"/>
  <c r="I164" i="1"/>
  <c r="I162" i="1"/>
  <c r="I160" i="1"/>
  <c r="I158" i="1"/>
  <c r="I156" i="1"/>
  <c r="I154" i="1"/>
  <c r="I152" i="1"/>
  <c r="I150" i="1"/>
  <c r="I148" i="1"/>
  <c r="I146" i="1"/>
  <c r="I144" i="1"/>
  <c r="I142" i="1"/>
  <c r="I140" i="1"/>
  <c r="I138" i="1"/>
  <c r="I136" i="1"/>
  <c r="I134" i="1"/>
  <c r="I132" i="1"/>
  <c r="I130" i="1"/>
  <c r="I128" i="1"/>
  <c r="I126" i="1"/>
  <c r="I3" i="1"/>
  <c r="H251" i="1"/>
  <c r="H249" i="1"/>
  <c r="H247" i="1"/>
  <c r="H245" i="1"/>
  <c r="H243" i="1"/>
  <c r="H241" i="1"/>
  <c r="H239" i="1"/>
  <c r="H237" i="1"/>
  <c r="H235" i="1"/>
  <c r="H233" i="1"/>
  <c r="H231" i="1"/>
  <c r="H229" i="1"/>
  <c r="H227" i="1"/>
  <c r="H225" i="1"/>
  <c r="H223" i="1"/>
  <c r="H221" i="1"/>
  <c r="H219" i="1"/>
  <c r="H217" i="1"/>
  <c r="H215" i="1"/>
  <c r="H213" i="1"/>
  <c r="H211" i="1"/>
  <c r="H209" i="1"/>
  <c r="H207" i="1"/>
  <c r="H205" i="1"/>
  <c r="H203" i="1"/>
  <c r="H201" i="1"/>
  <c r="H199" i="1"/>
  <c r="H197" i="1"/>
  <c r="H195" i="1"/>
  <c r="H193" i="1"/>
  <c r="H191" i="1"/>
  <c r="H189" i="1"/>
  <c r="H187" i="1"/>
  <c r="H185" i="1"/>
  <c r="H183" i="1"/>
  <c r="H181" i="1"/>
  <c r="H179" i="1"/>
  <c r="H177" i="1"/>
  <c r="H175" i="1"/>
  <c r="H3" i="1"/>
  <c r="I251" i="1"/>
  <c r="I249" i="1"/>
  <c r="I247" i="1"/>
  <c r="I245" i="1"/>
  <c r="I243" i="1"/>
  <c r="I241" i="1"/>
  <c r="I239" i="1"/>
  <c r="I237" i="1"/>
  <c r="I235" i="1"/>
  <c r="I233" i="1"/>
  <c r="I231" i="1"/>
  <c r="I229" i="1"/>
  <c r="I227" i="1"/>
  <c r="I225" i="1"/>
  <c r="I223" i="1"/>
  <c r="I221" i="1"/>
  <c r="I219" i="1"/>
  <c r="I217" i="1"/>
  <c r="I215" i="1"/>
  <c r="I213" i="1"/>
  <c r="I211" i="1"/>
  <c r="I209" i="1"/>
  <c r="I207" i="1"/>
  <c r="I205" i="1"/>
  <c r="I203" i="1"/>
  <c r="I201" i="1"/>
  <c r="I199" i="1"/>
  <c r="I197" i="1"/>
  <c r="I195" i="1"/>
  <c r="I193" i="1"/>
  <c r="I191" i="1"/>
  <c r="I189" i="1"/>
  <c r="I187" i="1"/>
  <c r="I185" i="1"/>
  <c r="I183" i="1"/>
  <c r="I181" i="1"/>
  <c r="I179" i="1"/>
  <c r="I177" i="1"/>
  <c r="I175" i="1"/>
  <c r="I173" i="1"/>
  <c r="I171" i="1"/>
  <c r="I124" i="1"/>
  <c r="I122" i="1"/>
  <c r="I120" i="1"/>
  <c r="I118" i="1"/>
  <c r="I116" i="1"/>
  <c r="I114" i="1"/>
  <c r="I112" i="1"/>
  <c r="I110" i="1"/>
  <c r="I108" i="1"/>
  <c r="I106" i="1"/>
  <c r="I104" i="1"/>
  <c r="I102" i="1"/>
  <c r="I100" i="1"/>
  <c r="I98" i="1"/>
  <c r="I96" i="1"/>
  <c r="I94" i="1"/>
  <c r="I92" i="1"/>
  <c r="I90" i="1"/>
  <c r="I88" i="1"/>
  <c r="I86" i="1"/>
  <c r="I84" i="1"/>
  <c r="I82" i="1"/>
  <c r="I80" i="1"/>
  <c r="I78" i="1"/>
  <c r="I76" i="1"/>
  <c r="I74" i="1"/>
  <c r="I72" i="1"/>
  <c r="I70" i="1"/>
  <c r="I68" i="1"/>
  <c r="I66" i="1"/>
  <c r="I64" i="1"/>
  <c r="I62" i="1"/>
  <c r="I60" i="1"/>
  <c r="I58" i="1"/>
  <c r="I56" i="1"/>
  <c r="I54" i="1"/>
  <c r="I52" i="1"/>
  <c r="I50" i="1"/>
  <c r="I48" i="1"/>
  <c r="I46" i="1"/>
  <c r="I44" i="1"/>
  <c r="I42" i="1"/>
  <c r="I40" i="1"/>
  <c r="I38" i="1"/>
  <c r="I36" i="1"/>
  <c r="I34" i="1"/>
  <c r="I32" i="1"/>
  <c r="I30" i="1"/>
  <c r="I28" i="1"/>
  <c r="I26" i="1"/>
  <c r="I24" i="1"/>
  <c r="I22" i="1"/>
  <c r="I20" i="1"/>
  <c r="I18" i="1"/>
  <c r="I16" i="1"/>
  <c r="I14" i="1"/>
  <c r="I12" i="1"/>
  <c r="I10" i="1"/>
  <c r="I8" i="1"/>
  <c r="I6" i="1"/>
  <c r="I4" i="1"/>
  <c r="I169" i="1"/>
  <c r="I167" i="1"/>
  <c r="I165" i="1"/>
  <c r="I163" i="1"/>
  <c r="I161" i="1"/>
  <c r="I159" i="1"/>
  <c r="I157" i="1"/>
  <c r="I155" i="1"/>
  <c r="I153" i="1"/>
  <c r="I151" i="1"/>
  <c r="I149" i="1"/>
  <c r="I147" i="1"/>
  <c r="I145" i="1"/>
  <c r="I143" i="1"/>
  <c r="I141" i="1"/>
  <c r="I139" i="1"/>
  <c r="I137" i="1"/>
  <c r="I135" i="1"/>
  <c r="I133" i="1"/>
  <c r="I131" i="1"/>
  <c r="I129" i="1"/>
  <c r="I127" i="1"/>
  <c r="I125" i="1"/>
  <c r="I123" i="1"/>
  <c r="I121" i="1"/>
  <c r="I119" i="1"/>
  <c r="I117" i="1"/>
  <c r="I115" i="1"/>
  <c r="I113" i="1"/>
  <c r="I111" i="1"/>
  <c r="I109" i="1"/>
  <c r="I107" i="1"/>
  <c r="I105" i="1"/>
  <c r="I103" i="1"/>
  <c r="I101" i="1"/>
  <c r="I99" i="1"/>
  <c r="I97" i="1"/>
  <c r="I95" i="1"/>
  <c r="I93" i="1"/>
  <c r="I91" i="1"/>
  <c r="I89" i="1"/>
  <c r="I87" i="1"/>
  <c r="I85" i="1"/>
  <c r="I83" i="1"/>
  <c r="I81" i="1"/>
  <c r="I79" i="1"/>
  <c r="I77" i="1"/>
  <c r="I75" i="1"/>
  <c r="I73" i="1"/>
  <c r="I71" i="1"/>
  <c r="I69" i="1"/>
  <c r="I67" i="1"/>
  <c r="I65" i="1"/>
  <c r="I63" i="1"/>
  <c r="I61" i="1"/>
  <c r="I59" i="1"/>
  <c r="I57" i="1"/>
  <c r="I55" i="1"/>
  <c r="I53" i="1"/>
  <c r="I51" i="1"/>
  <c r="I49" i="1"/>
  <c r="I47" i="1"/>
  <c r="I45" i="1"/>
  <c r="I43" i="1"/>
  <c r="I41" i="1"/>
  <c r="I39" i="1"/>
  <c r="I37" i="1"/>
  <c r="I35" i="1"/>
  <c r="I33" i="1"/>
  <c r="I31" i="1"/>
  <c r="I29" i="1"/>
  <c r="I27" i="1"/>
  <c r="I25" i="1"/>
  <c r="I23" i="1"/>
  <c r="I21" i="1"/>
  <c r="I19" i="1"/>
  <c r="I17" i="1"/>
  <c r="I15" i="1"/>
  <c r="I13" i="1"/>
  <c r="I11" i="1"/>
  <c r="I9" i="1"/>
  <c r="I7" i="1"/>
  <c r="I5" i="1"/>
  <c r="H252" i="1"/>
  <c r="H248" i="1"/>
  <c r="H244" i="1"/>
  <c r="H240" i="1"/>
  <c r="H236" i="1"/>
  <c r="H232" i="1"/>
  <c r="H230" i="1"/>
  <c r="H226" i="1"/>
  <c r="H224" i="1"/>
  <c r="H222" i="1"/>
  <c r="H220" i="1"/>
  <c r="H216" i="1"/>
  <c r="H214" i="1"/>
  <c r="H212" i="1"/>
  <c r="H210" i="1"/>
  <c r="H208" i="1"/>
  <c r="H206" i="1"/>
  <c r="H204" i="1"/>
  <c r="H202" i="1"/>
  <c r="H200" i="1"/>
  <c r="H198" i="1"/>
  <c r="H196" i="1"/>
  <c r="H194" i="1"/>
  <c r="H192" i="1"/>
  <c r="H190" i="1"/>
  <c r="H188" i="1"/>
  <c r="H186" i="1"/>
  <c r="H184" i="1"/>
  <c r="H182" i="1"/>
  <c r="H180" i="1"/>
  <c r="H178" i="1"/>
  <c r="H176" i="1"/>
  <c r="H174" i="1"/>
  <c r="H172" i="1"/>
  <c r="H170" i="1"/>
  <c r="H168" i="1"/>
  <c r="H166" i="1"/>
  <c r="H164" i="1"/>
  <c r="H162" i="1"/>
  <c r="H160" i="1"/>
  <c r="H158" i="1"/>
  <c r="H156" i="1"/>
  <c r="H154" i="1"/>
  <c r="H152" i="1"/>
  <c r="H150" i="1"/>
  <c r="H148" i="1"/>
  <c r="H146" i="1"/>
  <c r="H144" i="1"/>
  <c r="H142" i="1"/>
  <c r="H140" i="1"/>
  <c r="H138" i="1"/>
  <c r="H136" i="1"/>
  <c r="H134" i="1"/>
  <c r="H132" i="1"/>
  <c r="H130" i="1"/>
  <c r="H128" i="1"/>
  <c r="H126" i="1"/>
  <c r="H124" i="1"/>
  <c r="H122" i="1"/>
  <c r="H120" i="1"/>
  <c r="H118" i="1"/>
  <c r="H116" i="1"/>
  <c r="H114" i="1"/>
  <c r="H250" i="1"/>
  <c r="H246" i="1"/>
  <c r="H242" i="1"/>
  <c r="H238" i="1"/>
  <c r="H234" i="1"/>
  <c r="H228" i="1"/>
  <c r="H218" i="1"/>
  <c r="H112" i="1"/>
  <c r="H108" i="1"/>
  <c r="H104" i="1"/>
  <c r="H100" i="1"/>
  <c r="H96" i="1"/>
  <c r="H92" i="1"/>
  <c r="H88" i="1"/>
  <c r="H84" i="1"/>
  <c r="H80" i="1"/>
  <c r="H78" i="1"/>
  <c r="H74" i="1"/>
  <c r="H72" i="1"/>
  <c r="H68" i="1"/>
  <c r="H64" i="1"/>
  <c r="H62" i="1"/>
  <c r="H58" i="1"/>
  <c r="H56" i="1"/>
  <c r="H54" i="1"/>
  <c r="H52" i="1"/>
  <c r="H50" i="1"/>
  <c r="H48" i="1"/>
  <c r="H46" i="1"/>
  <c r="H44" i="1"/>
  <c r="H40" i="1"/>
  <c r="H38" i="1"/>
  <c r="H36" i="1"/>
  <c r="H34" i="1"/>
  <c r="H32" i="1"/>
  <c r="H30" i="1"/>
  <c r="H28" i="1"/>
  <c r="H26" i="1"/>
  <c r="H24" i="1"/>
  <c r="H22" i="1"/>
  <c r="H20" i="1"/>
  <c r="H18" i="1"/>
  <c r="H16" i="1"/>
  <c r="H14" i="1"/>
  <c r="H12" i="1"/>
  <c r="H10" i="1"/>
  <c r="H8" i="1"/>
  <c r="H6" i="1"/>
  <c r="H4" i="1"/>
  <c r="H110" i="1"/>
  <c r="H106" i="1"/>
  <c r="H102" i="1"/>
  <c r="H98" i="1"/>
  <c r="H94" i="1"/>
  <c r="H90" i="1"/>
  <c r="H86" i="1"/>
  <c r="H82" i="1"/>
  <c r="H76" i="1"/>
  <c r="H70" i="1"/>
  <c r="H66" i="1"/>
  <c r="H60" i="1"/>
  <c r="H42" i="1"/>
  <c r="H173" i="1"/>
  <c r="H171" i="1"/>
  <c r="H169" i="1"/>
  <c r="H167" i="1"/>
  <c r="H165" i="1"/>
  <c r="H163" i="1"/>
  <c r="H161" i="1"/>
  <c r="H159" i="1"/>
  <c r="H157" i="1"/>
  <c r="H155" i="1"/>
  <c r="H153" i="1"/>
  <c r="H151" i="1"/>
  <c r="H149" i="1"/>
  <c r="H147" i="1"/>
  <c r="H145" i="1"/>
  <c r="H143" i="1"/>
  <c r="H141" i="1"/>
  <c r="H139" i="1"/>
  <c r="H137" i="1"/>
  <c r="H135" i="1"/>
  <c r="H133" i="1"/>
  <c r="H131" i="1"/>
  <c r="H129" i="1"/>
  <c r="H127" i="1"/>
  <c r="H125" i="1"/>
  <c r="H123" i="1"/>
  <c r="H121" i="1"/>
  <c r="H119" i="1"/>
  <c r="H117" i="1"/>
  <c r="H115" i="1"/>
  <c r="H113" i="1"/>
  <c r="H111" i="1"/>
  <c r="H109" i="1"/>
  <c r="H107" i="1"/>
  <c r="H105" i="1"/>
  <c r="H103" i="1"/>
  <c r="H101" i="1"/>
  <c r="H99" i="1"/>
  <c r="H97" i="1"/>
  <c r="H95" i="1"/>
  <c r="H93" i="1"/>
  <c r="H91" i="1"/>
  <c r="H89" i="1"/>
  <c r="H87" i="1"/>
  <c r="H85" i="1"/>
  <c r="H83" i="1"/>
  <c r="H81" i="1"/>
  <c r="H79" i="1"/>
  <c r="H77" i="1"/>
  <c r="H75" i="1"/>
  <c r="H73" i="1"/>
  <c r="H71" i="1"/>
  <c r="H69" i="1"/>
  <c r="H67" i="1"/>
  <c r="H65" i="1"/>
  <c r="H63" i="1"/>
  <c r="H61" i="1"/>
  <c r="H59" i="1"/>
  <c r="H57" i="1"/>
  <c r="H55" i="1"/>
  <c r="H53" i="1"/>
  <c r="H51" i="1"/>
  <c r="H49" i="1"/>
  <c r="H47" i="1"/>
  <c r="H45" i="1"/>
  <c r="H43" i="1"/>
  <c r="H41" i="1"/>
  <c r="H39" i="1"/>
  <c r="H37" i="1"/>
  <c r="H35" i="1"/>
  <c r="H33" i="1"/>
  <c r="H31" i="1"/>
  <c r="H29" i="1"/>
  <c r="H27" i="1"/>
  <c r="H25" i="1"/>
  <c r="H23" i="1"/>
  <c r="H21" i="1"/>
  <c r="H19" i="1"/>
  <c r="H17" i="1"/>
  <c r="H15" i="1"/>
  <c r="H13" i="1"/>
  <c r="H11" i="1"/>
  <c r="H9" i="1"/>
  <c r="H7" i="1"/>
  <c r="H5" i="1"/>
  <c r="K21" i="1" l="1"/>
  <c r="R20" i="1"/>
  <c r="S20" i="1" s="1"/>
  <c r="P33" i="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71" i="1" s="1"/>
  <c r="P72" i="1" s="1"/>
  <c r="P73" i="1" s="1"/>
  <c r="P74" i="1" s="1"/>
  <c r="P75" i="1" s="1"/>
  <c r="P76" i="1" s="1"/>
  <c r="P77" i="1" s="1"/>
  <c r="P78" i="1" s="1"/>
  <c r="P79" i="1" s="1"/>
  <c r="P80" i="1" s="1"/>
  <c r="P81" i="1" s="1"/>
  <c r="P82" i="1" s="1"/>
  <c r="P83" i="1" s="1"/>
  <c r="P84" i="1" s="1"/>
  <c r="P85" i="1" s="1"/>
  <c r="P86" i="1" s="1"/>
  <c r="P87" i="1" s="1"/>
  <c r="P88" i="1" s="1"/>
  <c r="P89" i="1" s="1"/>
  <c r="P90" i="1" s="1"/>
  <c r="P91" i="1" s="1"/>
  <c r="P92" i="1" s="1"/>
  <c r="P93" i="1" s="1"/>
  <c r="P94" i="1" s="1"/>
  <c r="P95" i="1" s="1"/>
  <c r="P96" i="1" s="1"/>
  <c r="P97" i="1" s="1"/>
  <c r="P98" i="1" s="1"/>
  <c r="P99" i="1" s="1"/>
  <c r="P100" i="1" s="1"/>
  <c r="P101" i="1" s="1"/>
  <c r="P102" i="1" s="1"/>
  <c r="P103" i="1" s="1"/>
  <c r="P104" i="1" s="1"/>
  <c r="P105" i="1" s="1"/>
  <c r="P106" i="1" s="1"/>
  <c r="P107" i="1" s="1"/>
  <c r="P108" i="1" s="1"/>
  <c r="P109" i="1" s="1"/>
  <c r="P110" i="1" s="1"/>
  <c r="P111" i="1" s="1"/>
  <c r="P112" i="1" s="1"/>
  <c r="P113" i="1" s="1"/>
  <c r="P114" i="1" s="1"/>
  <c r="P115" i="1" s="1"/>
  <c r="P116" i="1" s="1"/>
  <c r="P117" i="1" s="1"/>
  <c r="P118" i="1" s="1"/>
  <c r="P119" i="1" s="1"/>
  <c r="P120" i="1" s="1"/>
  <c r="P121" i="1" s="1"/>
  <c r="P122" i="1" s="1"/>
  <c r="P123" i="1" s="1"/>
  <c r="P124" i="1" s="1"/>
  <c r="P125" i="1" s="1"/>
  <c r="P126" i="1" s="1"/>
  <c r="P127" i="1" s="1"/>
  <c r="P128" i="1" s="1"/>
  <c r="P129" i="1" s="1"/>
  <c r="P130" i="1" s="1"/>
  <c r="P131" i="1" s="1"/>
  <c r="P132" i="1" s="1"/>
  <c r="P133" i="1" s="1"/>
  <c r="P134" i="1" s="1"/>
  <c r="P135" i="1" s="1"/>
  <c r="P136" i="1" s="1"/>
  <c r="P137" i="1" s="1"/>
  <c r="P138" i="1" s="1"/>
  <c r="P139" i="1" s="1"/>
  <c r="P140" i="1" s="1"/>
  <c r="P141" i="1" s="1"/>
  <c r="P142" i="1" s="1"/>
  <c r="P143" i="1" s="1"/>
  <c r="P144" i="1" s="1"/>
  <c r="P145" i="1" s="1"/>
  <c r="P146" i="1" s="1"/>
  <c r="P147" i="1" s="1"/>
  <c r="P148" i="1" s="1"/>
  <c r="P149" i="1" s="1"/>
  <c r="P150" i="1" s="1"/>
  <c r="P151" i="1" s="1"/>
  <c r="P152" i="1" s="1"/>
  <c r="P153" i="1" s="1"/>
  <c r="P154" i="1" s="1"/>
  <c r="P155" i="1" s="1"/>
  <c r="P156" i="1" s="1"/>
  <c r="P157" i="1" s="1"/>
  <c r="P158" i="1" s="1"/>
  <c r="P159" i="1" s="1"/>
  <c r="P160" i="1" s="1"/>
  <c r="P161" i="1" s="1"/>
  <c r="P162" i="1" s="1"/>
  <c r="P163" i="1" s="1"/>
  <c r="P164" i="1" s="1"/>
  <c r="P165" i="1" s="1"/>
  <c r="P166" i="1" s="1"/>
  <c r="P167" i="1" s="1"/>
  <c r="P168" i="1" s="1"/>
  <c r="P169" i="1" s="1"/>
  <c r="P170" i="1" s="1"/>
  <c r="P171" i="1" s="1"/>
  <c r="P172" i="1" s="1"/>
  <c r="P173" i="1" s="1"/>
  <c r="P174" i="1" s="1"/>
  <c r="P175" i="1" s="1"/>
  <c r="P176" i="1" s="1"/>
  <c r="P177" i="1" s="1"/>
  <c r="P178" i="1" s="1"/>
  <c r="P179" i="1" s="1"/>
  <c r="P180" i="1" s="1"/>
  <c r="P181" i="1" s="1"/>
  <c r="P182" i="1" s="1"/>
  <c r="P183" i="1" s="1"/>
  <c r="P184" i="1" s="1"/>
  <c r="P185" i="1" s="1"/>
  <c r="P186" i="1" s="1"/>
  <c r="P187" i="1" s="1"/>
  <c r="P188" i="1" s="1"/>
  <c r="P189" i="1" s="1"/>
  <c r="P190" i="1" s="1"/>
  <c r="P191" i="1" s="1"/>
  <c r="P192" i="1" s="1"/>
  <c r="P193" i="1" s="1"/>
  <c r="P194" i="1" s="1"/>
  <c r="P195" i="1" s="1"/>
  <c r="P196" i="1" s="1"/>
  <c r="P197" i="1" s="1"/>
  <c r="P198" i="1" s="1"/>
  <c r="P199" i="1" s="1"/>
  <c r="P200" i="1" s="1"/>
  <c r="P201" i="1" s="1"/>
  <c r="P202" i="1" s="1"/>
  <c r="P203" i="1" s="1"/>
  <c r="P204" i="1" s="1"/>
  <c r="P205" i="1" s="1"/>
  <c r="P206" i="1" s="1"/>
  <c r="P207" i="1" s="1"/>
  <c r="P208" i="1" s="1"/>
  <c r="P209" i="1" s="1"/>
  <c r="P210" i="1" s="1"/>
  <c r="P211" i="1" s="1"/>
  <c r="P212" i="1" s="1"/>
  <c r="P213" i="1" s="1"/>
  <c r="P214" i="1" s="1"/>
  <c r="P215" i="1" s="1"/>
  <c r="P216" i="1" s="1"/>
  <c r="P217" i="1" s="1"/>
  <c r="P218" i="1" s="1"/>
  <c r="P219" i="1" s="1"/>
  <c r="P220" i="1" s="1"/>
  <c r="P221" i="1" s="1"/>
  <c r="P222" i="1" s="1"/>
  <c r="P223" i="1" s="1"/>
  <c r="P224" i="1" s="1"/>
  <c r="P225" i="1" s="1"/>
  <c r="P226" i="1" s="1"/>
  <c r="P227" i="1" s="1"/>
  <c r="P228" i="1" s="1"/>
  <c r="P229" i="1" s="1"/>
  <c r="P230" i="1" s="1"/>
  <c r="P231" i="1" s="1"/>
  <c r="P232" i="1" s="1"/>
  <c r="P233" i="1" s="1"/>
  <c r="P234" i="1" s="1"/>
  <c r="P235" i="1" s="1"/>
  <c r="P236" i="1" s="1"/>
  <c r="P237" i="1" s="1"/>
  <c r="P238" i="1" s="1"/>
  <c r="P239" i="1" s="1"/>
  <c r="P240" i="1" s="1"/>
  <c r="P241" i="1" s="1"/>
  <c r="P242" i="1" s="1"/>
  <c r="P243" i="1" s="1"/>
  <c r="P244" i="1" s="1"/>
  <c r="P245" i="1" s="1"/>
  <c r="P246" i="1" s="1"/>
  <c r="P247" i="1" s="1"/>
  <c r="P248" i="1" s="1"/>
  <c r="P249" i="1" s="1"/>
  <c r="P250" i="1" s="1"/>
  <c r="P251" i="1" s="1"/>
  <c r="P252" i="1" s="1"/>
  <c r="K22" i="1" l="1"/>
  <c r="R21" i="1"/>
  <c r="S21" i="1" s="1"/>
  <c r="J32" i="1"/>
  <c r="K23" i="1" l="1"/>
  <c r="R22" i="1"/>
  <c r="S22" i="1" s="1"/>
  <c r="Q32" i="1"/>
  <c r="J33" i="1"/>
  <c r="K24" i="1" l="1"/>
  <c r="R23" i="1"/>
  <c r="S23" i="1" s="1"/>
  <c r="J34" i="1"/>
  <c r="Q33" i="1"/>
  <c r="K25" i="1" l="1"/>
  <c r="R24" i="1"/>
  <c r="S24" i="1" s="1"/>
  <c r="J35" i="1"/>
  <c r="Q34" i="1"/>
  <c r="K26" i="1" l="1"/>
  <c r="R25" i="1"/>
  <c r="S25" i="1" s="1"/>
  <c r="J36" i="1"/>
  <c r="Q35" i="1"/>
  <c r="K27" i="1" l="1"/>
  <c r="R26" i="1"/>
  <c r="S26" i="1" s="1"/>
  <c r="J37" i="1"/>
  <c r="Q36" i="1"/>
  <c r="K28" i="1" l="1"/>
  <c r="R27" i="1"/>
  <c r="S27" i="1" s="1"/>
  <c r="J38" i="1"/>
  <c r="Q37" i="1"/>
  <c r="K29" i="1" l="1"/>
  <c r="R28" i="1"/>
  <c r="S28" i="1" s="1"/>
  <c r="J39" i="1"/>
  <c r="Q38" i="1"/>
  <c r="K30" i="1" l="1"/>
  <c r="R29" i="1"/>
  <c r="S29" i="1" s="1"/>
  <c r="J40" i="1"/>
  <c r="Q39" i="1"/>
  <c r="K31" i="1" l="1"/>
  <c r="R30" i="1"/>
  <c r="S30" i="1" s="1"/>
  <c r="J41" i="1"/>
  <c r="Q40" i="1"/>
  <c r="R31" i="1" l="1"/>
  <c r="S31" i="1" s="1"/>
  <c r="K32" i="1"/>
  <c r="Q41" i="1"/>
  <c r="J42" i="1"/>
  <c r="R32" i="1" l="1"/>
  <c r="S32" i="1" s="1"/>
  <c r="T32" i="1" s="1"/>
  <c r="K33" i="1"/>
  <c r="Q42" i="1"/>
  <c r="J43" i="1"/>
  <c r="R33" i="1" l="1"/>
  <c r="S33" i="1" s="1"/>
  <c r="K34" i="1"/>
  <c r="T33" i="1"/>
  <c r="Q43" i="1"/>
  <c r="J44" i="1"/>
  <c r="T34" i="1" l="1"/>
  <c r="R34" i="1"/>
  <c r="S34" i="1" s="1"/>
  <c r="K35" i="1"/>
  <c r="J45" i="1"/>
  <c r="Q44" i="1"/>
  <c r="R35" i="1" l="1"/>
  <c r="S35" i="1" s="1"/>
  <c r="T35" i="1" s="1"/>
  <c r="K36" i="1"/>
  <c r="J46" i="1"/>
  <c r="Q45" i="1"/>
  <c r="T36" i="1" l="1"/>
  <c r="K37" i="1"/>
  <c r="R36" i="1"/>
  <c r="S36" i="1" s="1"/>
  <c r="J47" i="1"/>
  <c r="Q46" i="1"/>
  <c r="K38" i="1" l="1"/>
  <c r="R37" i="1"/>
  <c r="S37" i="1" s="1"/>
  <c r="T37" i="1"/>
  <c r="J48" i="1"/>
  <c r="Q47" i="1"/>
  <c r="K39" i="1" l="1"/>
  <c r="R38" i="1"/>
  <c r="S38" i="1" s="1"/>
  <c r="T38" i="1" s="1"/>
  <c r="J49" i="1"/>
  <c r="Q48" i="1"/>
  <c r="R39" i="1" l="1"/>
  <c r="S39" i="1" s="1"/>
  <c r="T39" i="1" s="1"/>
  <c r="K40" i="1"/>
  <c r="J50" i="1"/>
  <c r="Q49" i="1"/>
  <c r="K41" i="1" l="1"/>
  <c r="R40" i="1"/>
  <c r="S40" i="1" s="1"/>
  <c r="T40" i="1" s="1"/>
  <c r="J51" i="1"/>
  <c r="Q50" i="1"/>
  <c r="K42" i="1" l="1"/>
  <c r="R41" i="1"/>
  <c r="S41" i="1" s="1"/>
  <c r="T41" i="1" s="1"/>
  <c r="J52" i="1"/>
  <c r="Q51" i="1"/>
  <c r="T42" i="1" l="1"/>
  <c r="K43" i="1"/>
  <c r="R42" i="1"/>
  <c r="S42" i="1" s="1"/>
  <c r="Q52" i="1"/>
  <c r="J53" i="1"/>
  <c r="K44" i="1" l="1"/>
  <c r="R43" i="1"/>
  <c r="S43" i="1" s="1"/>
  <c r="T43" i="1" s="1"/>
  <c r="J54" i="1"/>
  <c r="Q53" i="1"/>
  <c r="K45" i="1" l="1"/>
  <c r="R44" i="1"/>
  <c r="S44" i="1" s="1"/>
  <c r="T44" i="1" s="1"/>
  <c r="Q54" i="1"/>
  <c r="J55" i="1"/>
  <c r="K46" i="1" l="1"/>
  <c r="R45" i="1"/>
  <c r="S45" i="1" s="1"/>
  <c r="T45" i="1" s="1"/>
  <c r="J56" i="1"/>
  <c r="Q55" i="1"/>
  <c r="K47" i="1" l="1"/>
  <c r="R46" i="1"/>
  <c r="S46" i="1" s="1"/>
  <c r="T46" i="1" s="1"/>
  <c r="Q56" i="1"/>
  <c r="J57" i="1"/>
  <c r="T47" i="1" l="1"/>
  <c r="R47" i="1"/>
  <c r="S47" i="1" s="1"/>
  <c r="K48" i="1"/>
  <c r="J58" i="1"/>
  <c r="Q57" i="1"/>
  <c r="R48" i="1" l="1"/>
  <c r="S48" i="1" s="1"/>
  <c r="T48" i="1" s="1"/>
  <c r="K49" i="1"/>
  <c r="Q58" i="1"/>
  <c r="J59" i="1"/>
  <c r="K50" i="1" l="1"/>
  <c r="R49" i="1"/>
  <c r="S49" i="1" s="1"/>
  <c r="T49" i="1" s="1"/>
  <c r="J60" i="1"/>
  <c r="Q59" i="1"/>
  <c r="R50" i="1" l="1"/>
  <c r="S50" i="1" s="1"/>
  <c r="T50" i="1" s="1"/>
  <c r="K51" i="1"/>
  <c r="J61" i="1"/>
  <c r="Q60" i="1"/>
  <c r="K52" i="1" l="1"/>
  <c r="R51" i="1"/>
  <c r="S51" i="1" s="1"/>
  <c r="T51" i="1" s="1"/>
  <c r="J62" i="1"/>
  <c r="Q61" i="1"/>
  <c r="K53" i="1" l="1"/>
  <c r="R52" i="1"/>
  <c r="S52" i="1" s="1"/>
  <c r="T52" i="1" s="1"/>
  <c r="Q62" i="1"/>
  <c r="J63" i="1"/>
  <c r="K54" i="1" l="1"/>
  <c r="R53" i="1"/>
  <c r="S53" i="1" s="1"/>
  <c r="T53" i="1" s="1"/>
  <c r="J64" i="1"/>
  <c r="Q63" i="1"/>
  <c r="K55" i="1" l="1"/>
  <c r="R54" i="1"/>
  <c r="S54" i="1" s="1"/>
  <c r="T54" i="1" s="1"/>
  <c r="J65" i="1"/>
  <c r="Q64" i="1"/>
  <c r="K56" i="1" l="1"/>
  <c r="R55" i="1"/>
  <c r="S55" i="1" s="1"/>
  <c r="T55" i="1" s="1"/>
  <c r="J66" i="1"/>
  <c r="Q65" i="1"/>
  <c r="K57" i="1" l="1"/>
  <c r="R56" i="1"/>
  <c r="S56" i="1" s="1"/>
  <c r="T56" i="1" s="1"/>
  <c r="Q66" i="1"/>
  <c r="J67" i="1"/>
  <c r="K58" i="1" l="1"/>
  <c r="R57" i="1"/>
  <c r="S57" i="1" s="1"/>
  <c r="T57" i="1" s="1"/>
  <c r="J68" i="1"/>
  <c r="Q67" i="1"/>
  <c r="R58" i="1" l="1"/>
  <c r="S58" i="1" s="1"/>
  <c r="T58" i="1" s="1"/>
  <c r="K59" i="1"/>
  <c r="Q68" i="1"/>
  <c r="J69" i="1"/>
  <c r="K60" i="1" l="1"/>
  <c r="R59" i="1"/>
  <c r="S59" i="1" s="1"/>
  <c r="T59" i="1" s="1"/>
  <c r="J70" i="1"/>
  <c r="Q69" i="1"/>
  <c r="R60" i="1" l="1"/>
  <c r="S60" i="1" s="1"/>
  <c r="T60" i="1" s="1"/>
  <c r="K61" i="1"/>
  <c r="Q70" i="1"/>
  <c r="J71" i="1"/>
  <c r="K62" i="1" l="1"/>
  <c r="R61" i="1"/>
  <c r="S61" i="1" s="1"/>
  <c r="T61" i="1" s="1"/>
  <c r="J72" i="1"/>
  <c r="Q71" i="1"/>
  <c r="K63" i="1" l="1"/>
  <c r="R62" i="1"/>
  <c r="S62" i="1" s="1"/>
  <c r="T62" i="1" s="1"/>
  <c r="Q72" i="1"/>
  <c r="J73" i="1"/>
  <c r="K64" i="1" l="1"/>
  <c r="R63" i="1"/>
  <c r="S63" i="1" s="1"/>
  <c r="T63" i="1" s="1"/>
  <c r="Q73" i="1"/>
  <c r="J74" i="1"/>
  <c r="K65" i="1" l="1"/>
  <c r="R64" i="1"/>
  <c r="S64" i="1" s="1"/>
  <c r="T64" i="1" s="1"/>
  <c r="Q74" i="1"/>
  <c r="J75" i="1"/>
  <c r="K66" i="1" l="1"/>
  <c r="R65" i="1"/>
  <c r="S65" i="1" s="1"/>
  <c r="T65" i="1" s="1"/>
  <c r="Q75" i="1"/>
  <c r="J76" i="1"/>
  <c r="R66" i="1" l="1"/>
  <c r="S66" i="1" s="1"/>
  <c r="T66" i="1" s="1"/>
  <c r="K67" i="1"/>
  <c r="Q76" i="1"/>
  <c r="J77" i="1"/>
  <c r="K68" i="1" l="1"/>
  <c r="R67" i="1"/>
  <c r="S67" i="1" s="1"/>
  <c r="T67" i="1" s="1"/>
  <c r="J78" i="1"/>
  <c r="Q77" i="1"/>
  <c r="R68" i="1" l="1"/>
  <c r="S68" i="1" s="1"/>
  <c r="T68" i="1" s="1"/>
  <c r="K69" i="1"/>
  <c r="Q78" i="1"/>
  <c r="J79" i="1"/>
  <c r="R69" i="1" l="1"/>
  <c r="S69" i="1" s="1"/>
  <c r="T69" i="1" s="1"/>
  <c r="K70" i="1"/>
  <c r="J80" i="1"/>
  <c r="Q79" i="1"/>
  <c r="R70" i="1" l="1"/>
  <c r="S70" i="1" s="1"/>
  <c r="T70" i="1" s="1"/>
  <c r="K71" i="1"/>
  <c r="Q80" i="1"/>
  <c r="J81" i="1"/>
  <c r="K72" i="1" l="1"/>
  <c r="R71" i="1"/>
  <c r="S71" i="1" s="1"/>
  <c r="T71" i="1" s="1"/>
  <c r="J82" i="1"/>
  <c r="Q81" i="1"/>
  <c r="K73" i="1" l="1"/>
  <c r="R72" i="1"/>
  <c r="S72" i="1" s="1"/>
  <c r="T72" i="1" s="1"/>
  <c r="Q82" i="1"/>
  <c r="J83" i="1"/>
  <c r="R73" i="1" l="1"/>
  <c r="S73" i="1" s="1"/>
  <c r="T73" i="1" s="1"/>
  <c r="K74" i="1"/>
  <c r="J84" i="1"/>
  <c r="Q83" i="1"/>
  <c r="R74" i="1" l="1"/>
  <c r="S74" i="1" s="1"/>
  <c r="T74" i="1" s="1"/>
  <c r="K75" i="1"/>
  <c r="Q84" i="1"/>
  <c r="J85" i="1"/>
  <c r="R75" i="1" l="1"/>
  <c r="S75" i="1" s="1"/>
  <c r="T75" i="1" s="1"/>
  <c r="K76" i="1"/>
  <c r="J86" i="1"/>
  <c r="Q85" i="1"/>
  <c r="K77" i="1" l="1"/>
  <c r="R76" i="1"/>
  <c r="S76" i="1" s="1"/>
  <c r="T76" i="1" s="1"/>
  <c r="Q86" i="1"/>
  <c r="J87" i="1"/>
  <c r="R77" i="1" l="1"/>
  <c r="S77" i="1" s="1"/>
  <c r="T77" i="1" s="1"/>
  <c r="K78" i="1"/>
  <c r="J88" i="1"/>
  <c r="Q87" i="1"/>
  <c r="K79" i="1" l="1"/>
  <c r="R78" i="1"/>
  <c r="S78" i="1" s="1"/>
  <c r="T78" i="1" s="1"/>
  <c r="Q88" i="1"/>
  <c r="J89" i="1"/>
  <c r="K80" i="1" l="1"/>
  <c r="R79" i="1"/>
  <c r="S79" i="1" s="1"/>
  <c r="T79" i="1" s="1"/>
  <c r="J90" i="1"/>
  <c r="Q89" i="1"/>
  <c r="K81" i="1" l="1"/>
  <c r="R80" i="1"/>
  <c r="S80" i="1" s="1"/>
  <c r="T80" i="1" s="1"/>
  <c r="Q90" i="1"/>
  <c r="J91" i="1"/>
  <c r="R81" i="1" l="1"/>
  <c r="S81" i="1" s="1"/>
  <c r="T81" i="1" s="1"/>
  <c r="K82" i="1"/>
  <c r="Q91" i="1"/>
  <c r="J92" i="1"/>
  <c r="R82" i="1" l="1"/>
  <c r="S82" i="1" s="1"/>
  <c r="T82" i="1" s="1"/>
  <c r="K83" i="1"/>
  <c r="J93" i="1"/>
  <c r="Q92" i="1"/>
  <c r="R83" i="1" l="1"/>
  <c r="S83" i="1" s="1"/>
  <c r="T83" i="1" s="1"/>
  <c r="K84" i="1"/>
  <c r="Q93" i="1"/>
  <c r="J94" i="1"/>
  <c r="R84" i="1" l="1"/>
  <c r="S84" i="1" s="1"/>
  <c r="T84" i="1" s="1"/>
  <c r="K85" i="1"/>
  <c r="J95" i="1"/>
  <c r="Q94" i="1"/>
  <c r="K86" i="1" l="1"/>
  <c r="R85" i="1"/>
  <c r="S85" i="1" s="1"/>
  <c r="T85" i="1" s="1"/>
  <c r="Q95" i="1"/>
  <c r="J96" i="1"/>
  <c r="R86" i="1" l="1"/>
  <c r="S86" i="1" s="1"/>
  <c r="T86" i="1" s="1"/>
  <c r="K87" i="1"/>
  <c r="Q96" i="1"/>
  <c r="J97" i="1"/>
  <c r="R87" i="1" l="1"/>
  <c r="S87" i="1" s="1"/>
  <c r="T87" i="1" s="1"/>
  <c r="K88" i="1"/>
  <c r="Q97" i="1"/>
  <c r="J98" i="1"/>
  <c r="R88" i="1" l="1"/>
  <c r="S88" i="1" s="1"/>
  <c r="T88" i="1" s="1"/>
  <c r="K89" i="1"/>
  <c r="J99" i="1"/>
  <c r="Q98" i="1"/>
  <c r="R89" i="1" l="1"/>
  <c r="S89" i="1" s="1"/>
  <c r="T89" i="1" s="1"/>
  <c r="K90" i="1"/>
  <c r="Q99" i="1"/>
  <c r="J100" i="1"/>
  <c r="K91" i="1" l="1"/>
  <c r="R90" i="1"/>
  <c r="S90" i="1" s="1"/>
  <c r="T90" i="1" s="1"/>
  <c r="Q100" i="1"/>
  <c r="J101" i="1"/>
  <c r="R91" i="1" l="1"/>
  <c r="S91" i="1" s="1"/>
  <c r="T91" i="1" s="1"/>
  <c r="K92" i="1"/>
  <c r="Q101" i="1"/>
  <c r="J102" i="1"/>
  <c r="R92" i="1" l="1"/>
  <c r="S92" i="1" s="1"/>
  <c r="T92" i="1" s="1"/>
  <c r="K93" i="1"/>
  <c r="J103" i="1"/>
  <c r="Q102" i="1"/>
  <c r="R93" i="1" l="1"/>
  <c r="S93" i="1" s="1"/>
  <c r="T93" i="1" s="1"/>
  <c r="K94" i="1"/>
  <c r="Q103" i="1"/>
  <c r="J104" i="1"/>
  <c r="K95" i="1" l="1"/>
  <c r="R94" i="1"/>
  <c r="S94" i="1" s="1"/>
  <c r="T94" i="1" s="1"/>
  <c r="Q104" i="1"/>
  <c r="J105" i="1"/>
  <c r="R95" i="1" l="1"/>
  <c r="S95" i="1" s="1"/>
  <c r="T95" i="1" s="1"/>
  <c r="K96" i="1"/>
  <c r="Q105" i="1"/>
  <c r="J106" i="1"/>
  <c r="K97" i="1" l="1"/>
  <c r="R96" i="1"/>
  <c r="S96" i="1" s="1"/>
  <c r="T96" i="1" s="1"/>
  <c r="Q106" i="1"/>
  <c r="J107" i="1"/>
  <c r="R97" i="1" l="1"/>
  <c r="S97" i="1" s="1"/>
  <c r="T97" i="1" s="1"/>
  <c r="K98" i="1"/>
  <c r="Q107" i="1"/>
  <c r="J108" i="1"/>
  <c r="R98" i="1" l="1"/>
  <c r="S98" i="1" s="1"/>
  <c r="T98" i="1" s="1"/>
  <c r="K99" i="1"/>
  <c r="Q108" i="1"/>
  <c r="J109" i="1"/>
  <c r="K100" i="1" l="1"/>
  <c r="R99" i="1"/>
  <c r="S99" i="1" s="1"/>
  <c r="T99" i="1" s="1"/>
  <c r="Q109" i="1"/>
  <c r="J110" i="1"/>
  <c r="R100" i="1" l="1"/>
  <c r="S100" i="1" s="1"/>
  <c r="T100" i="1" s="1"/>
  <c r="K101" i="1"/>
  <c r="Q110" i="1"/>
  <c r="J111" i="1"/>
  <c r="K102" i="1" l="1"/>
  <c r="R101" i="1"/>
  <c r="S101" i="1" s="1"/>
  <c r="T101" i="1" s="1"/>
  <c r="J112" i="1"/>
  <c r="Q111" i="1"/>
  <c r="R102" i="1" l="1"/>
  <c r="S102" i="1" s="1"/>
  <c r="T102" i="1" s="1"/>
  <c r="K103" i="1"/>
  <c r="Q112" i="1"/>
  <c r="J113" i="1"/>
  <c r="K104" i="1" l="1"/>
  <c r="R103" i="1"/>
  <c r="S103" i="1" s="1"/>
  <c r="T103" i="1" s="1"/>
  <c r="Q113" i="1"/>
  <c r="J114" i="1"/>
  <c r="K105" i="1" l="1"/>
  <c r="R104" i="1"/>
  <c r="S104" i="1" s="1"/>
  <c r="T104" i="1" s="1"/>
  <c r="J115" i="1"/>
  <c r="Q114" i="1"/>
  <c r="K106" i="1" l="1"/>
  <c r="R105" i="1"/>
  <c r="S105" i="1" s="1"/>
  <c r="T105" i="1" s="1"/>
  <c r="J116" i="1"/>
  <c r="Q115" i="1"/>
  <c r="R106" i="1" l="1"/>
  <c r="S106" i="1" s="1"/>
  <c r="T106" i="1" s="1"/>
  <c r="K107" i="1"/>
  <c r="Q116" i="1"/>
  <c r="J117" i="1"/>
  <c r="K108" i="1" l="1"/>
  <c r="R107" i="1"/>
  <c r="S107" i="1" s="1"/>
  <c r="T107" i="1" s="1"/>
  <c r="J118" i="1"/>
  <c r="Q117" i="1"/>
  <c r="R108" i="1" l="1"/>
  <c r="S108" i="1" s="1"/>
  <c r="T108" i="1" s="1"/>
  <c r="K109" i="1"/>
  <c r="Q118" i="1"/>
  <c r="J119" i="1"/>
  <c r="R109" i="1" l="1"/>
  <c r="S109" i="1" s="1"/>
  <c r="T109" i="1" s="1"/>
  <c r="K110" i="1"/>
  <c r="J120" i="1"/>
  <c r="Q119" i="1"/>
  <c r="K111" i="1" l="1"/>
  <c r="R110" i="1"/>
  <c r="S110" i="1" s="1"/>
  <c r="T110" i="1" s="1"/>
  <c r="Q120" i="1"/>
  <c r="J121" i="1"/>
  <c r="R111" i="1" l="1"/>
  <c r="S111" i="1" s="1"/>
  <c r="T111" i="1" s="1"/>
  <c r="K112" i="1"/>
  <c r="J122" i="1"/>
  <c r="Q121" i="1"/>
  <c r="K113" i="1" l="1"/>
  <c r="R112" i="1"/>
  <c r="S112" i="1" s="1"/>
  <c r="T112" i="1" s="1"/>
  <c r="Q122" i="1"/>
  <c r="J123" i="1"/>
  <c r="K114" i="1" l="1"/>
  <c r="R113" i="1"/>
  <c r="S113" i="1" s="1"/>
  <c r="T113" i="1" s="1"/>
  <c r="Q123" i="1"/>
  <c r="J124" i="1"/>
  <c r="K115" i="1" l="1"/>
  <c r="R114" i="1"/>
  <c r="S114" i="1" s="1"/>
  <c r="T114" i="1" s="1"/>
  <c r="J125" i="1"/>
  <c r="Q124" i="1"/>
  <c r="R115" i="1" l="1"/>
  <c r="S115" i="1" s="1"/>
  <c r="T115" i="1" s="1"/>
  <c r="K116" i="1"/>
  <c r="Q125" i="1"/>
  <c r="J126" i="1"/>
  <c r="R116" i="1" l="1"/>
  <c r="S116" i="1" s="1"/>
  <c r="T116" i="1" s="1"/>
  <c r="K117" i="1"/>
  <c r="Q126" i="1"/>
  <c r="J127" i="1"/>
  <c r="R117" i="1" l="1"/>
  <c r="S117" i="1" s="1"/>
  <c r="T117" i="1" s="1"/>
  <c r="K118" i="1"/>
  <c r="Q127" i="1"/>
  <c r="J128" i="1"/>
  <c r="K119" i="1" l="1"/>
  <c r="R118" i="1"/>
  <c r="S118" i="1" s="1"/>
  <c r="T118" i="1" s="1"/>
  <c r="Q128" i="1"/>
  <c r="J129" i="1"/>
  <c r="R119" i="1" l="1"/>
  <c r="S119" i="1" s="1"/>
  <c r="T119" i="1" s="1"/>
  <c r="K120" i="1"/>
  <c r="Q129" i="1"/>
  <c r="J130" i="1"/>
  <c r="K121" i="1" l="1"/>
  <c r="R120" i="1"/>
  <c r="S120" i="1" s="1"/>
  <c r="T120" i="1" s="1"/>
  <c r="Q130" i="1"/>
  <c r="J131" i="1"/>
  <c r="K122" i="1" l="1"/>
  <c r="R121" i="1"/>
  <c r="S121" i="1" s="1"/>
  <c r="T121" i="1" s="1"/>
  <c r="Q131" i="1"/>
  <c r="J132" i="1"/>
  <c r="R122" i="1" l="1"/>
  <c r="S122" i="1" s="1"/>
  <c r="T122" i="1" s="1"/>
  <c r="K123" i="1"/>
  <c r="Q132" i="1"/>
  <c r="J133" i="1"/>
  <c r="K124" i="1" l="1"/>
  <c r="R123" i="1"/>
  <c r="S123" i="1" s="1"/>
  <c r="T123" i="1" s="1"/>
  <c r="J134" i="1"/>
  <c r="Q133" i="1"/>
  <c r="K125" i="1" l="1"/>
  <c r="R124" i="1"/>
  <c r="S124" i="1" s="1"/>
  <c r="T124" i="1" s="1"/>
  <c r="J135" i="1"/>
  <c r="Q134" i="1"/>
  <c r="K126" i="1" l="1"/>
  <c r="R125" i="1"/>
  <c r="S125" i="1" s="1"/>
  <c r="T125" i="1" s="1"/>
  <c r="Q135" i="1"/>
  <c r="J136" i="1"/>
  <c r="K127" i="1" l="1"/>
  <c r="R126" i="1"/>
  <c r="S126" i="1" s="1"/>
  <c r="T126" i="1" s="1"/>
  <c r="J137" i="1"/>
  <c r="Q136" i="1"/>
  <c r="R127" i="1" l="1"/>
  <c r="S127" i="1" s="1"/>
  <c r="T127" i="1" s="1"/>
  <c r="K128" i="1"/>
  <c r="Q137" i="1"/>
  <c r="J138" i="1"/>
  <c r="K129" i="1" l="1"/>
  <c r="R128" i="1"/>
  <c r="S128" i="1" s="1"/>
  <c r="T128" i="1" s="1"/>
  <c r="J139" i="1"/>
  <c r="Q138" i="1"/>
  <c r="R129" i="1" l="1"/>
  <c r="S129" i="1" s="1"/>
  <c r="T129" i="1" s="1"/>
  <c r="K130" i="1"/>
  <c r="Q139" i="1"/>
  <c r="J140" i="1"/>
  <c r="K131" i="1" l="1"/>
  <c r="R130" i="1"/>
  <c r="S130" i="1" s="1"/>
  <c r="T130" i="1" s="1"/>
  <c r="J141" i="1"/>
  <c r="Q140" i="1"/>
  <c r="K132" i="1" l="1"/>
  <c r="R131" i="1"/>
  <c r="S131" i="1" s="1"/>
  <c r="T131" i="1" s="1"/>
  <c r="Q141" i="1"/>
  <c r="J142" i="1"/>
  <c r="R132" i="1" l="1"/>
  <c r="S132" i="1" s="1"/>
  <c r="T132" i="1" s="1"/>
  <c r="K133" i="1"/>
  <c r="J143" i="1"/>
  <c r="Q142" i="1"/>
  <c r="K134" i="1" l="1"/>
  <c r="R133" i="1"/>
  <c r="S133" i="1" s="1"/>
  <c r="T133" i="1" s="1"/>
  <c r="Q143" i="1"/>
  <c r="J144" i="1"/>
  <c r="K135" i="1" l="1"/>
  <c r="R134" i="1"/>
  <c r="S134" i="1" s="1"/>
  <c r="T134" i="1" s="1"/>
  <c r="Q144" i="1"/>
  <c r="J145" i="1"/>
  <c r="K136" i="1" l="1"/>
  <c r="R135" i="1"/>
  <c r="S135" i="1" s="1"/>
  <c r="T135" i="1" s="1"/>
  <c r="Q145" i="1"/>
  <c r="J146" i="1"/>
  <c r="R136" i="1" l="1"/>
  <c r="S136" i="1" s="1"/>
  <c r="T136" i="1" s="1"/>
  <c r="K137" i="1"/>
  <c r="Q146" i="1"/>
  <c r="J147" i="1"/>
  <c r="K138" i="1" l="1"/>
  <c r="R137" i="1"/>
  <c r="S137" i="1" s="1"/>
  <c r="T137" i="1" s="1"/>
  <c r="Q147" i="1"/>
  <c r="J148" i="1"/>
  <c r="R138" i="1" l="1"/>
  <c r="S138" i="1" s="1"/>
  <c r="T138" i="1" s="1"/>
  <c r="K139" i="1"/>
  <c r="Q148" i="1"/>
  <c r="J149" i="1"/>
  <c r="K140" i="1" l="1"/>
  <c r="R139" i="1"/>
  <c r="S139" i="1" s="1"/>
  <c r="T139" i="1" s="1"/>
  <c r="Q149" i="1"/>
  <c r="J150" i="1"/>
  <c r="R140" i="1" l="1"/>
  <c r="S140" i="1" s="1"/>
  <c r="T140" i="1" s="1"/>
  <c r="K141" i="1"/>
  <c r="Q150" i="1"/>
  <c r="J151" i="1"/>
  <c r="K142" i="1" l="1"/>
  <c r="R141" i="1"/>
  <c r="S141" i="1" s="1"/>
  <c r="T141" i="1" s="1"/>
  <c r="Q151" i="1"/>
  <c r="J152" i="1"/>
  <c r="R142" i="1" l="1"/>
  <c r="S142" i="1" s="1"/>
  <c r="T142" i="1" s="1"/>
  <c r="K143" i="1"/>
  <c r="Q152" i="1"/>
  <c r="J153" i="1"/>
  <c r="K144" i="1" l="1"/>
  <c r="R143" i="1"/>
  <c r="S143" i="1" s="1"/>
  <c r="T143" i="1" s="1"/>
  <c r="Q153" i="1"/>
  <c r="J154" i="1"/>
  <c r="K145" i="1" l="1"/>
  <c r="R144" i="1"/>
  <c r="S144" i="1" s="1"/>
  <c r="T144" i="1" s="1"/>
  <c r="Q154" i="1"/>
  <c r="J155" i="1"/>
  <c r="R145" i="1" l="1"/>
  <c r="S145" i="1" s="1"/>
  <c r="T145" i="1" s="1"/>
  <c r="K146" i="1"/>
  <c r="J156" i="1"/>
  <c r="Q155" i="1"/>
  <c r="K147" i="1" l="1"/>
  <c r="R146" i="1"/>
  <c r="S146" i="1" s="1"/>
  <c r="T146" i="1" s="1"/>
  <c r="Q156" i="1"/>
  <c r="J157" i="1"/>
  <c r="R147" i="1" l="1"/>
  <c r="S147" i="1" s="1"/>
  <c r="T147" i="1" s="1"/>
  <c r="K148" i="1"/>
  <c r="Q157" i="1"/>
  <c r="J158" i="1"/>
  <c r="R148" i="1" l="1"/>
  <c r="S148" i="1" s="1"/>
  <c r="T148" i="1" s="1"/>
  <c r="K149" i="1"/>
  <c r="J159" i="1"/>
  <c r="Q158" i="1"/>
  <c r="R149" i="1" l="1"/>
  <c r="S149" i="1" s="1"/>
  <c r="T149" i="1" s="1"/>
  <c r="K150" i="1"/>
  <c r="Q159" i="1"/>
  <c r="J160" i="1"/>
  <c r="K151" i="1" l="1"/>
  <c r="R150" i="1"/>
  <c r="S150" i="1" s="1"/>
  <c r="T150" i="1" s="1"/>
  <c r="J161" i="1"/>
  <c r="Q160" i="1"/>
  <c r="R151" i="1" l="1"/>
  <c r="S151" i="1" s="1"/>
  <c r="T151" i="1" s="1"/>
  <c r="K152" i="1"/>
  <c r="Q161" i="1"/>
  <c r="J162" i="1"/>
  <c r="K153" i="1" l="1"/>
  <c r="R152" i="1"/>
  <c r="S152" i="1" s="1"/>
  <c r="T152" i="1" s="1"/>
  <c r="J163" i="1"/>
  <c r="Q162" i="1"/>
  <c r="K154" i="1" l="1"/>
  <c r="R153" i="1"/>
  <c r="S153" i="1" s="1"/>
  <c r="T153" i="1" s="1"/>
  <c r="Q163" i="1"/>
  <c r="J164" i="1"/>
  <c r="K155" i="1" l="1"/>
  <c r="R154" i="1"/>
  <c r="S154" i="1" s="1"/>
  <c r="T154" i="1" s="1"/>
  <c r="J165" i="1"/>
  <c r="Q164" i="1"/>
  <c r="R155" i="1" l="1"/>
  <c r="S155" i="1" s="1"/>
  <c r="T155" i="1" s="1"/>
  <c r="K156" i="1"/>
  <c r="Q165" i="1"/>
  <c r="J166" i="1"/>
  <c r="R156" i="1" l="1"/>
  <c r="S156" i="1" s="1"/>
  <c r="T156" i="1" s="1"/>
  <c r="K157" i="1"/>
  <c r="Q166" i="1"/>
  <c r="J167" i="1"/>
  <c r="K158" i="1" l="1"/>
  <c r="R157" i="1"/>
  <c r="S157" i="1" s="1"/>
  <c r="T157" i="1" s="1"/>
  <c r="Q167" i="1"/>
  <c r="J168" i="1"/>
  <c r="R158" i="1" l="1"/>
  <c r="S158" i="1" s="1"/>
  <c r="T158" i="1" s="1"/>
  <c r="K159" i="1"/>
  <c r="J169" i="1"/>
  <c r="Q168" i="1"/>
  <c r="K160" i="1" l="1"/>
  <c r="R159" i="1"/>
  <c r="S159" i="1" s="1"/>
  <c r="T159" i="1" s="1"/>
  <c r="Q169" i="1"/>
  <c r="J170" i="1"/>
  <c r="R160" i="1" l="1"/>
  <c r="S160" i="1" s="1"/>
  <c r="T160" i="1" s="1"/>
  <c r="K161" i="1"/>
  <c r="J171" i="1"/>
  <c r="Q170" i="1"/>
  <c r="K162" i="1" l="1"/>
  <c r="R161" i="1"/>
  <c r="S161" i="1" s="1"/>
  <c r="T161" i="1" s="1"/>
  <c r="Q171" i="1"/>
  <c r="J172" i="1"/>
  <c r="R162" i="1" l="1"/>
  <c r="S162" i="1" s="1"/>
  <c r="T162" i="1" s="1"/>
  <c r="K163" i="1"/>
  <c r="J173" i="1"/>
  <c r="Q172" i="1"/>
  <c r="K164" i="1" l="1"/>
  <c r="R163" i="1"/>
  <c r="S163" i="1" s="1"/>
  <c r="T163" i="1" s="1"/>
  <c r="Q173" i="1"/>
  <c r="J174" i="1"/>
  <c r="R164" i="1" l="1"/>
  <c r="S164" i="1" s="1"/>
  <c r="T164" i="1" s="1"/>
  <c r="K165" i="1"/>
  <c r="Q174" i="1"/>
  <c r="J175" i="1"/>
  <c r="R165" i="1" l="1"/>
  <c r="S165" i="1" s="1"/>
  <c r="T165" i="1" s="1"/>
  <c r="K166" i="1"/>
  <c r="Q175" i="1"/>
  <c r="J176" i="1"/>
  <c r="R166" i="1" l="1"/>
  <c r="S166" i="1" s="1"/>
  <c r="T166" i="1" s="1"/>
  <c r="K167" i="1"/>
  <c r="Q176" i="1"/>
  <c r="J177" i="1"/>
  <c r="K168" i="1" l="1"/>
  <c r="R167" i="1"/>
  <c r="S167" i="1" s="1"/>
  <c r="T167" i="1" s="1"/>
  <c r="J178" i="1"/>
  <c r="Q177" i="1"/>
  <c r="R168" i="1" l="1"/>
  <c r="S168" i="1" s="1"/>
  <c r="T168" i="1" s="1"/>
  <c r="K169" i="1"/>
  <c r="Q178" i="1"/>
  <c r="J179" i="1"/>
  <c r="K170" i="1" l="1"/>
  <c r="R169" i="1"/>
  <c r="S169" i="1" s="1"/>
  <c r="T169" i="1" s="1"/>
  <c r="Q179" i="1"/>
  <c r="J180" i="1"/>
  <c r="K171" i="1" l="1"/>
  <c r="R170" i="1"/>
  <c r="S170" i="1" s="1"/>
  <c r="T170" i="1" s="1"/>
  <c r="J181" i="1"/>
  <c r="Q180" i="1"/>
  <c r="K172" i="1" l="1"/>
  <c r="R171" i="1"/>
  <c r="S171" i="1" s="1"/>
  <c r="T171" i="1" s="1"/>
  <c r="Q181" i="1"/>
  <c r="J182" i="1"/>
  <c r="K173" i="1" l="1"/>
  <c r="R172" i="1"/>
  <c r="S172" i="1" s="1"/>
  <c r="T172" i="1" s="1"/>
  <c r="J183" i="1"/>
  <c r="Q182" i="1"/>
  <c r="R173" i="1" l="1"/>
  <c r="S173" i="1" s="1"/>
  <c r="T173" i="1" s="1"/>
  <c r="K174" i="1"/>
  <c r="Q183" i="1"/>
  <c r="J184" i="1"/>
  <c r="K175" i="1" l="1"/>
  <c r="R174" i="1"/>
  <c r="S174" i="1" s="1"/>
  <c r="T174" i="1" s="1"/>
  <c r="Q184" i="1"/>
  <c r="J185" i="1"/>
  <c r="R175" i="1" l="1"/>
  <c r="S175" i="1" s="1"/>
  <c r="T175" i="1" s="1"/>
  <c r="K176" i="1"/>
  <c r="J186" i="1"/>
  <c r="Q185" i="1"/>
  <c r="K177" i="1" l="1"/>
  <c r="R176" i="1"/>
  <c r="S176" i="1" s="1"/>
  <c r="T176" i="1" s="1"/>
  <c r="Q186" i="1"/>
  <c r="J187" i="1"/>
  <c r="R177" i="1" l="1"/>
  <c r="S177" i="1" s="1"/>
  <c r="T177" i="1" s="1"/>
  <c r="K178" i="1"/>
  <c r="J188" i="1"/>
  <c r="Q187" i="1"/>
  <c r="R178" i="1" l="1"/>
  <c r="S178" i="1" s="1"/>
  <c r="T178" i="1" s="1"/>
  <c r="K179" i="1"/>
  <c r="Q188" i="1"/>
  <c r="J189" i="1"/>
  <c r="R179" i="1" l="1"/>
  <c r="S179" i="1" s="1"/>
  <c r="T179" i="1" s="1"/>
  <c r="K180" i="1"/>
  <c r="J190" i="1"/>
  <c r="Q189" i="1"/>
  <c r="K181" i="1" l="1"/>
  <c r="R180" i="1"/>
  <c r="S180" i="1" s="1"/>
  <c r="T180" i="1" s="1"/>
  <c r="Q190" i="1"/>
  <c r="J191" i="1"/>
  <c r="K182" i="1" l="1"/>
  <c r="R181" i="1"/>
  <c r="S181" i="1" s="1"/>
  <c r="T181" i="1" s="1"/>
  <c r="Q191" i="1"/>
  <c r="J192" i="1"/>
  <c r="K183" i="1" l="1"/>
  <c r="R182" i="1"/>
  <c r="S182" i="1" s="1"/>
  <c r="T182" i="1" s="1"/>
  <c r="Q192" i="1"/>
  <c r="J193" i="1"/>
  <c r="R183" i="1" l="1"/>
  <c r="S183" i="1" s="1"/>
  <c r="T183" i="1" s="1"/>
  <c r="K184" i="1"/>
  <c r="J194" i="1"/>
  <c r="Q193" i="1"/>
  <c r="R184" i="1" l="1"/>
  <c r="S184" i="1" s="1"/>
  <c r="T184" i="1" s="1"/>
  <c r="K185" i="1"/>
  <c r="Q194" i="1"/>
  <c r="J195" i="1"/>
  <c r="R185" i="1" l="1"/>
  <c r="S185" i="1" s="1"/>
  <c r="T185" i="1" s="1"/>
  <c r="K186" i="1"/>
  <c r="J196" i="1"/>
  <c r="Q195" i="1"/>
  <c r="K187" i="1" l="1"/>
  <c r="R186" i="1"/>
  <c r="S186" i="1" s="1"/>
  <c r="T186" i="1" s="1"/>
  <c r="Q196" i="1"/>
  <c r="J197" i="1"/>
  <c r="K188" i="1" l="1"/>
  <c r="R187" i="1"/>
  <c r="S187" i="1" s="1"/>
  <c r="T187" i="1" s="1"/>
  <c r="J198" i="1"/>
  <c r="Q197" i="1"/>
  <c r="K189" i="1" l="1"/>
  <c r="R188" i="1"/>
  <c r="S188" i="1" s="1"/>
  <c r="T188" i="1" s="1"/>
  <c r="Q198" i="1"/>
  <c r="J199" i="1"/>
  <c r="K190" i="1" l="1"/>
  <c r="R189" i="1"/>
  <c r="S189" i="1" s="1"/>
  <c r="T189" i="1" s="1"/>
  <c r="J200" i="1"/>
  <c r="Q199" i="1"/>
  <c r="R190" i="1" l="1"/>
  <c r="S190" i="1" s="1"/>
  <c r="T190" i="1" s="1"/>
  <c r="K191" i="1"/>
  <c r="Q200" i="1"/>
  <c r="J201" i="1"/>
  <c r="K192" i="1" l="1"/>
  <c r="R191" i="1"/>
  <c r="S191" i="1" s="1"/>
  <c r="T191" i="1" s="1"/>
  <c r="Q201" i="1"/>
  <c r="J202" i="1"/>
  <c r="K193" i="1" l="1"/>
  <c r="R192" i="1"/>
  <c r="S192" i="1" s="1"/>
  <c r="T192" i="1" s="1"/>
  <c r="J203" i="1"/>
  <c r="Q202" i="1"/>
  <c r="R193" i="1" l="1"/>
  <c r="S193" i="1" s="1"/>
  <c r="T193" i="1" s="1"/>
  <c r="K194" i="1"/>
  <c r="Q203" i="1"/>
  <c r="J204" i="1"/>
  <c r="R194" i="1" l="1"/>
  <c r="S194" i="1" s="1"/>
  <c r="T194" i="1" s="1"/>
  <c r="K195" i="1"/>
  <c r="J205" i="1"/>
  <c r="Q204" i="1"/>
  <c r="R195" i="1" l="1"/>
  <c r="S195" i="1" s="1"/>
  <c r="T195" i="1" s="1"/>
  <c r="K196" i="1"/>
  <c r="Q205" i="1"/>
  <c r="J206" i="1"/>
  <c r="R196" i="1" l="1"/>
  <c r="S196" i="1" s="1"/>
  <c r="T196" i="1" s="1"/>
  <c r="K197" i="1"/>
  <c r="J207" i="1"/>
  <c r="Q206" i="1"/>
  <c r="K198" i="1" l="1"/>
  <c r="R197" i="1"/>
  <c r="S197" i="1" s="1"/>
  <c r="T197" i="1" s="1"/>
  <c r="Q207" i="1"/>
  <c r="J208" i="1"/>
  <c r="R198" i="1" l="1"/>
  <c r="S198" i="1" s="1"/>
  <c r="T198" i="1" s="1"/>
  <c r="K199" i="1"/>
  <c r="J209" i="1"/>
  <c r="Q208" i="1"/>
  <c r="R199" i="1" l="1"/>
  <c r="S199" i="1" s="1"/>
  <c r="T199" i="1" s="1"/>
  <c r="K200" i="1"/>
  <c r="Q209" i="1"/>
  <c r="J210" i="1"/>
  <c r="R200" i="1" l="1"/>
  <c r="S200" i="1" s="1"/>
  <c r="T200" i="1" s="1"/>
  <c r="K201" i="1"/>
  <c r="Q210" i="1"/>
  <c r="J211" i="1"/>
  <c r="R201" i="1" l="1"/>
  <c r="S201" i="1" s="1"/>
  <c r="T201" i="1" s="1"/>
  <c r="K202" i="1"/>
  <c r="Q211" i="1"/>
  <c r="J212" i="1"/>
  <c r="K203" i="1" l="1"/>
  <c r="R202" i="1"/>
  <c r="S202" i="1" s="1"/>
  <c r="T202" i="1" s="1"/>
  <c r="J213" i="1"/>
  <c r="Q212" i="1"/>
  <c r="R203" i="1" l="1"/>
  <c r="S203" i="1" s="1"/>
  <c r="T203" i="1" s="1"/>
  <c r="K204" i="1"/>
  <c r="Q213" i="1"/>
  <c r="J214" i="1"/>
  <c r="K205" i="1" l="1"/>
  <c r="R204" i="1"/>
  <c r="S204" i="1" s="1"/>
  <c r="T204" i="1" s="1"/>
  <c r="J215" i="1"/>
  <c r="Q214" i="1"/>
  <c r="K206" i="1" l="1"/>
  <c r="R205" i="1"/>
  <c r="S205" i="1" s="1"/>
  <c r="T205" i="1" s="1"/>
  <c r="Q215" i="1"/>
  <c r="J216" i="1"/>
  <c r="R206" i="1" l="1"/>
  <c r="S206" i="1" s="1"/>
  <c r="T206" i="1" s="1"/>
  <c r="K207" i="1"/>
  <c r="J217" i="1"/>
  <c r="Q216" i="1"/>
  <c r="R207" i="1" l="1"/>
  <c r="S207" i="1" s="1"/>
  <c r="T207" i="1" s="1"/>
  <c r="K208" i="1"/>
  <c r="Q217" i="1"/>
  <c r="J218" i="1"/>
  <c r="K209" i="1" l="1"/>
  <c r="R208" i="1"/>
  <c r="S208" i="1" s="1"/>
  <c r="T208" i="1" s="1"/>
  <c r="J219" i="1"/>
  <c r="Q218" i="1"/>
  <c r="K210" i="1" l="1"/>
  <c r="R209" i="1"/>
  <c r="S209" i="1" s="1"/>
  <c r="T209" i="1" s="1"/>
  <c r="Q219" i="1"/>
  <c r="J220" i="1"/>
  <c r="K211" i="1" l="1"/>
  <c r="R210" i="1"/>
  <c r="S210" i="1" s="1"/>
  <c r="T210" i="1" s="1"/>
  <c r="J221" i="1"/>
  <c r="Q220" i="1"/>
  <c r="K212" i="1" l="1"/>
  <c r="R211" i="1"/>
  <c r="S211" i="1" s="1"/>
  <c r="T211" i="1" s="1"/>
  <c r="Q221" i="1"/>
  <c r="J222" i="1"/>
  <c r="R212" i="1" l="1"/>
  <c r="S212" i="1" s="1"/>
  <c r="T212" i="1" s="1"/>
  <c r="K213" i="1"/>
  <c r="Q222" i="1"/>
  <c r="J223" i="1"/>
  <c r="K214" i="1" l="1"/>
  <c r="R213" i="1"/>
  <c r="S213" i="1" s="1"/>
  <c r="T213" i="1" s="1"/>
  <c r="Q223" i="1"/>
  <c r="J224" i="1"/>
  <c r="K215" i="1" l="1"/>
  <c r="R214" i="1"/>
  <c r="S214" i="1" s="1"/>
  <c r="T214" i="1" s="1"/>
  <c r="Q224" i="1"/>
  <c r="J225" i="1"/>
  <c r="R215" i="1" l="1"/>
  <c r="S215" i="1" s="1"/>
  <c r="T215" i="1" s="1"/>
  <c r="K216" i="1"/>
  <c r="Q225" i="1"/>
  <c r="J226" i="1"/>
  <c r="K217" i="1" l="1"/>
  <c r="R216" i="1"/>
  <c r="S216" i="1" s="1"/>
  <c r="T216" i="1" s="1"/>
  <c r="J227" i="1"/>
  <c r="Q226" i="1"/>
  <c r="R217" i="1" l="1"/>
  <c r="S217" i="1" s="1"/>
  <c r="T217" i="1" s="1"/>
  <c r="K218" i="1"/>
  <c r="Q227" i="1"/>
  <c r="J228" i="1"/>
  <c r="R218" i="1" l="1"/>
  <c r="S218" i="1" s="1"/>
  <c r="T218" i="1" s="1"/>
  <c r="K219" i="1"/>
  <c r="J229" i="1"/>
  <c r="Q228" i="1"/>
  <c r="R219" i="1" l="1"/>
  <c r="S219" i="1" s="1"/>
  <c r="T219" i="1" s="1"/>
  <c r="K220" i="1"/>
  <c r="Q229" i="1"/>
  <c r="J230" i="1"/>
  <c r="K221" i="1" l="1"/>
  <c r="R220" i="1"/>
  <c r="S220" i="1" s="1"/>
  <c r="T220" i="1" s="1"/>
  <c r="J231" i="1"/>
  <c r="Q230" i="1"/>
  <c r="K222" i="1" l="1"/>
  <c r="R221" i="1"/>
  <c r="S221" i="1" s="1"/>
  <c r="T221" i="1" s="1"/>
  <c r="Q231" i="1"/>
  <c r="J232" i="1"/>
  <c r="R222" i="1" l="1"/>
  <c r="S222" i="1" s="1"/>
  <c r="T222" i="1" s="1"/>
  <c r="K223" i="1"/>
  <c r="J233" i="1"/>
  <c r="Q232" i="1"/>
  <c r="K224" i="1" l="1"/>
  <c r="R223" i="1"/>
  <c r="S223" i="1" s="1"/>
  <c r="T223" i="1" s="1"/>
  <c r="Q233" i="1"/>
  <c r="J234" i="1"/>
  <c r="K225" i="1" l="1"/>
  <c r="R224" i="1"/>
  <c r="S224" i="1" s="1"/>
  <c r="T224" i="1" s="1"/>
  <c r="J235" i="1"/>
  <c r="Q234" i="1"/>
  <c r="R225" i="1" l="1"/>
  <c r="S225" i="1" s="1"/>
  <c r="T225" i="1" s="1"/>
  <c r="K226" i="1"/>
  <c r="Q235" i="1"/>
  <c r="J236" i="1"/>
  <c r="K227" i="1" l="1"/>
  <c r="R226" i="1"/>
  <c r="S226" i="1" s="1"/>
  <c r="T226" i="1" s="1"/>
  <c r="Q236" i="1"/>
  <c r="J237" i="1"/>
  <c r="K228" i="1" l="1"/>
  <c r="R227" i="1"/>
  <c r="S227" i="1" s="1"/>
  <c r="T227" i="1" s="1"/>
  <c r="Q237" i="1"/>
  <c r="J238" i="1"/>
  <c r="K229" i="1" l="1"/>
  <c r="R228" i="1"/>
  <c r="S228" i="1" s="1"/>
  <c r="T228" i="1" s="1"/>
  <c r="Q238" i="1"/>
  <c r="J239" i="1"/>
  <c r="K230" i="1" l="1"/>
  <c r="R229" i="1"/>
  <c r="S229" i="1" s="1"/>
  <c r="T229" i="1" s="1"/>
  <c r="Q239" i="1"/>
  <c r="J240" i="1"/>
  <c r="K231" i="1" l="1"/>
  <c r="R230" i="1"/>
  <c r="S230" i="1" s="1"/>
  <c r="T230" i="1" s="1"/>
  <c r="J241" i="1"/>
  <c r="Q240" i="1"/>
  <c r="K232" i="1" l="1"/>
  <c r="R231" i="1"/>
  <c r="S231" i="1" s="1"/>
  <c r="T231" i="1" s="1"/>
  <c r="Q241" i="1"/>
  <c r="J242" i="1"/>
  <c r="K233" i="1" l="1"/>
  <c r="R232" i="1"/>
  <c r="S232" i="1" s="1"/>
  <c r="T232" i="1" s="1"/>
  <c r="J243" i="1"/>
  <c r="Q242" i="1"/>
  <c r="R233" i="1" l="1"/>
  <c r="S233" i="1" s="1"/>
  <c r="T233" i="1" s="1"/>
  <c r="K234" i="1"/>
  <c r="Q243" i="1"/>
  <c r="J244" i="1"/>
  <c r="K235" i="1" l="1"/>
  <c r="R234" i="1"/>
  <c r="S234" i="1" s="1"/>
  <c r="T234" i="1" s="1"/>
  <c r="Q244" i="1"/>
  <c r="J245" i="1"/>
  <c r="K236" i="1" l="1"/>
  <c r="R235" i="1"/>
  <c r="S235" i="1" s="1"/>
  <c r="T235" i="1" s="1"/>
  <c r="Q245" i="1"/>
  <c r="J246" i="1"/>
  <c r="K237" i="1" l="1"/>
  <c r="R236" i="1"/>
  <c r="S236" i="1" s="1"/>
  <c r="T236" i="1" s="1"/>
  <c r="J247" i="1"/>
  <c r="Q246" i="1"/>
  <c r="R237" i="1" l="1"/>
  <c r="S237" i="1" s="1"/>
  <c r="T237" i="1" s="1"/>
  <c r="K238" i="1"/>
  <c r="Q247" i="1"/>
  <c r="J248" i="1"/>
  <c r="R238" i="1" l="1"/>
  <c r="S238" i="1" s="1"/>
  <c r="T238" i="1" s="1"/>
  <c r="K239" i="1"/>
  <c r="J249" i="1"/>
  <c r="Q248" i="1"/>
  <c r="K240" i="1" l="1"/>
  <c r="R239" i="1"/>
  <c r="S239" i="1" s="1"/>
  <c r="T239" i="1" s="1"/>
  <c r="Q249" i="1"/>
  <c r="J250" i="1"/>
  <c r="K241" i="1" l="1"/>
  <c r="R240" i="1"/>
  <c r="S240" i="1" s="1"/>
  <c r="T240" i="1" s="1"/>
  <c r="J251" i="1"/>
  <c r="Q250" i="1"/>
  <c r="K242" i="1" l="1"/>
  <c r="R241" i="1"/>
  <c r="S241" i="1" s="1"/>
  <c r="T241" i="1" s="1"/>
  <c r="Q251" i="1"/>
  <c r="J252" i="1"/>
  <c r="Q252" i="1" s="1"/>
  <c r="R242" i="1" l="1"/>
  <c r="S242" i="1" s="1"/>
  <c r="T242" i="1" s="1"/>
  <c r="K243" i="1"/>
  <c r="R243" i="1" l="1"/>
  <c r="S243" i="1" s="1"/>
  <c r="T243" i="1" s="1"/>
  <c r="K244" i="1"/>
  <c r="K245" i="1" l="1"/>
  <c r="R244" i="1"/>
  <c r="S244" i="1" s="1"/>
  <c r="T244" i="1" s="1"/>
  <c r="R245" i="1" l="1"/>
  <c r="S245" i="1" s="1"/>
  <c r="T245" i="1" s="1"/>
  <c r="K246" i="1"/>
  <c r="K247" i="1" l="1"/>
  <c r="R246" i="1"/>
  <c r="S246" i="1" s="1"/>
  <c r="T246" i="1" s="1"/>
  <c r="R247" i="1" l="1"/>
  <c r="S247" i="1" s="1"/>
  <c r="T247" i="1" s="1"/>
  <c r="K248" i="1"/>
  <c r="K249" i="1" l="1"/>
  <c r="R248" i="1"/>
  <c r="S248" i="1" s="1"/>
  <c r="T248" i="1" s="1"/>
  <c r="R249" i="1" l="1"/>
  <c r="S249" i="1" s="1"/>
  <c r="T249" i="1" s="1"/>
  <c r="K250" i="1"/>
  <c r="K251" i="1" l="1"/>
  <c r="R250" i="1"/>
  <c r="S250" i="1" s="1"/>
  <c r="T250" i="1" s="1"/>
  <c r="K252" i="1" l="1"/>
  <c r="R252" i="1" s="1"/>
  <c r="S252" i="1" s="1"/>
  <c r="T252" i="1" s="1"/>
  <c r="R251" i="1"/>
  <c r="S251" i="1" s="1"/>
  <c r="T251" i="1" s="1"/>
</calcChain>
</file>

<file path=xl/sharedStrings.xml><?xml version="1.0" encoding="utf-8"?>
<sst xmlns="http://schemas.openxmlformats.org/spreadsheetml/2006/main" count="25" uniqueCount="25">
  <si>
    <t>Open</t>
  </si>
  <si>
    <t>High</t>
  </si>
  <si>
    <t>Low</t>
  </si>
  <si>
    <t>Close</t>
  </si>
  <si>
    <t>Date</t>
  </si>
  <si>
    <t>Ticker:</t>
  </si>
  <si>
    <t>The Full List of Templates</t>
  </si>
  <si>
    <t>SPY</t>
  </si>
  <si>
    <t>UpMove</t>
  </si>
  <si>
    <t>DownMove</t>
  </si>
  <si>
    <t xml:space="preserve"> +DM</t>
  </si>
  <si>
    <t xml:space="preserve"> -DM</t>
  </si>
  <si>
    <t>H-L</t>
  </si>
  <si>
    <t>H-pC</t>
  </si>
  <si>
    <t>L-pC</t>
  </si>
  <si>
    <t>TR</t>
  </si>
  <si>
    <t>DI Length</t>
  </si>
  <si>
    <t>ATR</t>
  </si>
  <si>
    <t xml:space="preserve"> +DI</t>
  </si>
  <si>
    <t xml:space="preserve"> -DI</t>
  </si>
  <si>
    <t>Smoothed +DM</t>
  </si>
  <si>
    <t>ADX</t>
  </si>
  <si>
    <t>DX</t>
  </si>
  <si>
    <t>ADX Smoothing</t>
  </si>
  <si>
    <t>Smoothed   -DM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</si>
</sst>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scheme val="minor"/>
    </font>
    <font>
      <sz val="11"/>
      <color theme="1"/>
      <name val="Arial"/>
      <family val="2"/>
      <scheme val="minor"/>
    </font>
    <font>
      <sz val="10"/>
      <color theme="1"/>
      <name val="Arial"/>
      <family val="2"/>
      <scheme val="minor"/>
    </font>
    <font>
      <sz val="10"/>
      <color rgb="FF000000"/>
      <name val="Arial"/>
      <family val="2"/>
      <scheme val="minor"/>
    </font>
    <font>
      <sz val="10"/>
      <color theme="1"/>
      <name val="Arial"/>
      <family val="2"/>
    </font>
    <font>
      <b/>
      <sz val="10"/>
      <color rgb="FF000000"/>
      <name val="Arial"/>
      <family val="2"/>
      <scheme val="minor"/>
    </font>
    <font>
      <b/>
      <sz val="10"/>
      <color theme="1"/>
      <name val="Arial"/>
      <family val="2"/>
      <scheme val="minor"/>
    </font>
    <font>
      <u/>
      <sz val="10"/>
      <color theme="10"/>
      <name val="Arial"/>
      <family val="2"/>
      <scheme val="minor"/>
    </font>
    <font>
      <b/>
      <u/>
      <sz val="12"/>
      <color theme="10"/>
      <name val="Arial"/>
      <family val="2"/>
      <scheme val="minor"/>
    </font>
    <font>
      <b/>
      <sz val="12"/>
      <color rgb="FF000000"/>
      <name val="Arial"/>
      <family val="2"/>
      <scheme val="minor"/>
    </font>
    <font>
      <b/>
      <sz val="10"/>
      <color theme="1"/>
      <name val="Arial"/>
      <family val="2"/>
    </font>
    <font>
      <b/>
      <sz val="16"/>
      <color theme="1"/>
      <name val="Arial"/>
      <family val="2"/>
      <scheme val="minor"/>
    </font>
    <font>
      <sz val="10"/>
      <name val="Arial"/>
      <family val="2"/>
      <scheme val="minor"/>
    </font>
    <font>
      <b/>
      <sz val="10"/>
      <name val="Arial"/>
      <family val="2"/>
      <scheme val="minor"/>
    </font>
    <font>
      <sz val="8"/>
      <color theme="1"/>
      <name val="Arial"/>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theme="5"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9" fontId="3" fillId="0" borderId="0" applyFont="0" applyFill="0" applyBorder="0" applyAlignment="0" applyProtection="0"/>
    <xf numFmtId="0" fontId="7" fillId="0" borderId="0" applyNumberFormat="0" applyFill="0" applyBorder="0" applyAlignment="0" applyProtection="0"/>
  </cellStyleXfs>
  <cellXfs count="30">
    <xf numFmtId="0" fontId="0" fillId="0" borderId="0" xfId="0"/>
    <xf numFmtId="2" fontId="0" fillId="0" borderId="0" xfId="0" applyNumberFormat="1"/>
    <xf numFmtId="2" fontId="2" fillId="0" borderId="0" xfId="0" applyNumberFormat="1" applyFont="1"/>
    <xf numFmtId="14" fontId="4" fillId="0" borderId="0" xfId="0" applyNumberFormat="1" applyFont="1" applyAlignment="1">
      <alignment horizontal="right"/>
    </xf>
    <xf numFmtId="14" fontId="0" fillId="0" borderId="0" xfId="0" applyNumberFormat="1"/>
    <xf numFmtId="0" fontId="2" fillId="0" borderId="0" xfId="0" applyFont="1"/>
    <xf numFmtId="2" fontId="4" fillId="0" borderId="0" xfId="0" applyNumberFormat="1" applyFont="1" applyAlignment="1">
      <alignment horizontal="right"/>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5" fillId="2" borderId="0" xfId="0" applyFont="1" applyFill="1" applyAlignment="1">
      <alignment horizontal="center" vertical="center"/>
    </xf>
    <xf numFmtId="0" fontId="9" fillId="3" borderId="0" xfId="0" applyFont="1" applyFill="1"/>
    <xf numFmtId="2" fontId="4" fillId="0" borderId="0" xfId="0" applyNumberFormat="1" applyFont="1" applyAlignment="1">
      <alignment horizontal="center" vertical="center"/>
    </xf>
    <xf numFmtId="2" fontId="0" fillId="0" borderId="0" xfId="0" applyNumberFormat="1" applyAlignment="1">
      <alignment horizontal="center" vertical="center"/>
    </xf>
    <xf numFmtId="0" fontId="5" fillId="2" borderId="0" xfId="0" applyFont="1" applyFill="1" applyAlignment="1">
      <alignment horizontal="center" vertical="center" wrapText="1"/>
    </xf>
    <xf numFmtId="0" fontId="8" fillId="3" borderId="0" xfId="3" applyFont="1" applyFill="1" applyAlignment="1">
      <alignment vertical="center"/>
    </xf>
    <xf numFmtId="0" fontId="5" fillId="4" borderId="0" xfId="0" applyFont="1" applyFill="1" applyAlignment="1">
      <alignment horizontal="center" vertical="center"/>
    </xf>
    <xf numFmtId="0" fontId="6" fillId="4" borderId="0" xfId="0" applyFont="1" applyFill="1" applyAlignment="1">
      <alignment horizontal="center" vertical="center" wrapText="1"/>
    </xf>
    <xf numFmtId="0" fontId="11" fillId="5" borderId="1" xfId="0" applyFont="1" applyFill="1" applyBorder="1" applyAlignment="1">
      <alignment horizontal="center" vertical="center" wrapText="1"/>
    </xf>
    <xf numFmtId="2" fontId="4" fillId="0" borderId="1" xfId="0" applyNumberFormat="1" applyFont="1" applyBorder="1" applyAlignment="1">
      <alignment horizontal="right"/>
    </xf>
    <xf numFmtId="2" fontId="4" fillId="0" borderId="1" xfId="0" applyNumberFormat="1" applyFont="1" applyBorder="1" applyAlignment="1">
      <alignment horizontal="center" vertical="center"/>
    </xf>
    <xf numFmtId="2" fontId="0" fillId="0" borderId="1" xfId="0" applyNumberFormat="1" applyBorder="1"/>
    <xf numFmtId="2" fontId="12" fillId="0" borderId="0" xfId="0" applyNumberFormat="1" applyFont="1"/>
    <xf numFmtId="2" fontId="13" fillId="3" borderId="0" xfId="0" applyNumberFormat="1" applyFont="1" applyFill="1"/>
    <xf numFmtId="2" fontId="1" fillId="0" borderId="0" xfId="0" applyNumberFormat="1" applyFont="1" applyAlignment="1">
      <alignment horizontal="center" vertical="center" wrapText="1"/>
    </xf>
    <xf numFmtId="2" fontId="10" fillId="3" borderId="0" xfId="0" applyNumberFormat="1" applyFont="1" applyFill="1" applyAlignment="1">
      <alignment horizontal="right"/>
    </xf>
    <xf numFmtId="0" fontId="14" fillId="0" borderId="0" xfId="0" applyFont="1" applyAlignment="1">
      <alignment horizontal="center" vertical="center" wrapText="1"/>
    </xf>
    <xf numFmtId="0" fontId="11" fillId="7"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2" fontId="10" fillId="3" borderId="1" xfId="0" applyNumberFormat="1" applyFont="1" applyFill="1" applyBorder="1" applyAlignment="1">
      <alignment horizontal="right"/>
    </xf>
  </cellXfs>
  <cellStyles count="4">
    <cellStyle name="Hyperlink" xfId="3" builtinId="8"/>
    <cellStyle name="Normal" xfId="0" builtinId="0"/>
    <cellStyle name="Normal 2" xfId="1" xr:uid="{A9159ED0-B3C7-4D63-A241-9B5EF363E876}"/>
    <cellStyle name="Percent 2" xfId="2" xr:uid="{F26EF271-C674-4F02-BCAF-2818C67DE8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youtu.be/CYAMmoBCcyc" TargetMode="External"/><Relationship Id="rId1" Type="http://schemas.openxmlformats.org/officeDocument/2006/relationships/hyperlink" Target="https://www.traderarchive.com/the-atr-indicator-explained-calculation-with-excel-template/" TargetMode="External"/></Relationships>
</file>

<file path=xl/drawings/drawing1.xml><?xml version="1.0" encoding="utf-8"?>
<xdr:wsDr xmlns:xdr="http://schemas.openxmlformats.org/drawingml/2006/spreadsheetDrawing" xmlns:a="http://schemas.openxmlformats.org/drawingml/2006/main">
  <xdr:twoCellAnchor>
    <xdr:from>
      <xdr:col>9</xdr:col>
      <xdr:colOff>161924</xdr:colOff>
      <xdr:row>3</xdr:row>
      <xdr:rowOff>114300</xdr:rowOff>
    </xdr:from>
    <xdr:to>
      <xdr:col>12</xdr:col>
      <xdr:colOff>314324</xdr:colOff>
      <xdr:row>8</xdr:row>
      <xdr:rowOff>104775</xdr:rowOff>
    </xdr:to>
    <xdr:sp macro="" textlink="">
      <xdr:nvSpPr>
        <xdr:cNvPr id="3" name="Speech Bubble: Rectangle with Corners Rounded 2">
          <a:extLst>
            <a:ext uri="{FF2B5EF4-FFF2-40B4-BE49-F238E27FC236}">
              <a16:creationId xmlns:a16="http://schemas.microsoft.com/office/drawing/2014/main" id="{5EEC6ED1-A2E3-44B6-9EBA-B25F3D48716F}"/>
            </a:ext>
          </a:extLst>
        </xdr:cNvPr>
        <xdr:cNvSpPr/>
      </xdr:nvSpPr>
      <xdr:spPr>
        <a:xfrm>
          <a:off x="5210174" y="819150"/>
          <a:ext cx="1800225" cy="800100"/>
        </a:xfrm>
        <a:prstGeom prst="wedgeRoundRectCallout">
          <a:avLst>
            <a:gd name="adj1" fmla="val -41131"/>
            <a:gd name="adj2" fmla="val 195451"/>
            <a:gd name="adj3" fmla="val 16667"/>
          </a:avLst>
        </a:prstGeom>
        <a:solidFill>
          <a:schemeClr val="accent1">
            <a:lumMod val="20000"/>
            <a:lumOff val="80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The formula in yellow cells differs from the rest cells in the column.</a:t>
          </a:r>
        </a:p>
        <a:p>
          <a:endParaRPr lang="en-US" sz="1100">
            <a:solidFill>
              <a:sysClr val="windowText" lastClr="000000"/>
            </a:solidFill>
            <a:effectLst/>
            <a:latin typeface="+mn-lt"/>
            <a:ea typeface="+mn-ea"/>
            <a:cs typeface="+mn-cs"/>
          </a:endParaRPr>
        </a:p>
      </xdr:txBody>
    </xdr:sp>
    <xdr:clientData/>
  </xdr:twoCellAnchor>
  <xdr:twoCellAnchor>
    <xdr:from>
      <xdr:col>15</xdr:col>
      <xdr:colOff>161925</xdr:colOff>
      <xdr:row>6</xdr:row>
      <xdr:rowOff>9525</xdr:rowOff>
    </xdr:from>
    <xdr:to>
      <xdr:col>21</xdr:col>
      <xdr:colOff>104775</xdr:colOff>
      <xdr:row>15</xdr:row>
      <xdr:rowOff>57150</xdr:rowOff>
    </xdr:to>
    <xdr:sp macro="" textlink="">
      <xdr:nvSpPr>
        <xdr:cNvPr id="2" name="Speech Bubble: Rectangle with Corners Rounded 1">
          <a:hlinkClick xmlns:r="http://schemas.openxmlformats.org/officeDocument/2006/relationships" r:id="rId1"/>
          <a:extLst>
            <a:ext uri="{FF2B5EF4-FFF2-40B4-BE49-F238E27FC236}">
              <a16:creationId xmlns:a16="http://schemas.microsoft.com/office/drawing/2014/main" id="{5A22F9F5-05A8-4543-A7A1-24021268A14C}"/>
            </a:ext>
          </a:extLst>
        </xdr:cNvPr>
        <xdr:cNvSpPr/>
      </xdr:nvSpPr>
      <xdr:spPr>
        <a:xfrm>
          <a:off x="8429625" y="1200150"/>
          <a:ext cx="3714750" cy="1504950"/>
        </a:xfrm>
        <a:prstGeom prst="wedgeRoundRectCallout">
          <a:avLst>
            <a:gd name="adj1" fmla="val -47514"/>
            <a:gd name="adj2" fmla="val -107013"/>
            <a:gd name="adj3" fmla="val 16667"/>
          </a:avLst>
        </a:prstGeom>
        <a:solidFill>
          <a:schemeClr val="accent1">
            <a:lumMod val="20000"/>
            <a:lumOff val="80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ysClr val="windowText" lastClr="000000"/>
              </a:solidFill>
              <a:effectLst/>
              <a:latin typeface="+mn-lt"/>
              <a:ea typeface="+mn-ea"/>
              <a:cs typeface="+mn-cs"/>
            </a:rPr>
            <a:t>This template includes the calculation of ATR using the relative moving average (RMA) of the true range</a:t>
          </a:r>
          <a:r>
            <a:rPr lang="en-US" sz="1100" b="0" i="0" baseline="0">
              <a:solidFill>
                <a:sysClr val="windowText" lastClr="000000"/>
              </a:solidFill>
              <a:effectLst/>
              <a:latin typeface="+mn-lt"/>
              <a:ea typeface="+mn-ea"/>
              <a:cs typeface="+mn-cs"/>
            </a:rPr>
            <a:t> like in </a:t>
          </a:r>
          <a:r>
            <a:rPr lang="en-US" sz="1100" b="0" i="0">
              <a:solidFill>
                <a:sysClr val="windowText" lastClr="000000"/>
              </a:solidFill>
              <a:effectLst/>
              <a:latin typeface="+mn-lt"/>
              <a:ea typeface="+mn-ea"/>
              <a:cs typeface="+mn-cs"/>
            </a:rPr>
            <a:t>TradingView, Investing.com, Yahoo Finance etc.. Nevertheless, certain charting platforms (MT4, WeBull) are programmed to utilize the simple moving average (SMA) of TR as the default method for ATR calculations. See the difference in this link. </a:t>
          </a:r>
          <a:endParaRPr lang="en-US" sz="1100">
            <a:solidFill>
              <a:sysClr val="windowText" lastClr="000000"/>
            </a:solidFill>
            <a:effectLst/>
            <a:latin typeface="+mn-lt"/>
            <a:ea typeface="+mn-ea"/>
            <a:cs typeface="+mn-cs"/>
          </a:endParaRPr>
        </a:p>
      </xdr:txBody>
    </xdr:sp>
    <xdr:clientData/>
  </xdr:twoCellAnchor>
  <xdr:twoCellAnchor editAs="oneCell">
    <xdr:from>
      <xdr:col>23</xdr:col>
      <xdr:colOff>0</xdr:colOff>
      <xdr:row>7</xdr:row>
      <xdr:rowOff>0</xdr:rowOff>
    </xdr:from>
    <xdr:to>
      <xdr:col>28</xdr:col>
      <xdr:colOff>300998</xdr:colOff>
      <xdr:row>20</xdr:row>
      <xdr:rowOff>89539</xdr:rowOff>
    </xdr:to>
    <xdr:pic>
      <xdr:nvPicPr>
        <xdr:cNvPr id="5" name="Picture 4">
          <a:hlinkClick xmlns:r="http://schemas.openxmlformats.org/officeDocument/2006/relationships" r:id="rId2"/>
          <a:extLst>
            <a:ext uri="{FF2B5EF4-FFF2-40B4-BE49-F238E27FC236}">
              <a16:creationId xmlns:a16="http://schemas.microsoft.com/office/drawing/2014/main" id="{89C26FB9-A3A6-DEF1-BF04-55F0FE13339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258800" y="1352550"/>
          <a:ext cx="3901448" cy="219456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derarchive.com/list-of-excel-templates-for-technical-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AB253"/>
  <sheetViews>
    <sheetView tabSelected="1" zoomScaleNormal="100" workbookViewId="0">
      <pane ySplit="1" topLeftCell="A2" activePane="bottomLeft" state="frozen"/>
      <selection activeCell="M1" sqref="M1"/>
      <selection pane="bottomLeft" activeCell="T32" sqref="T32"/>
    </sheetView>
  </sheetViews>
  <sheetFormatPr defaultColWidth="12.5703125" defaultRowHeight="15.75" customHeight="1" x14ac:dyDescent="0.2"/>
  <cols>
    <col min="1" max="1" width="12.42578125" style="4" customWidth="1"/>
    <col min="2" max="5" width="7.42578125" style="1" customWidth="1"/>
    <col min="6" max="6" width="8.85546875" style="1" customWidth="1"/>
    <col min="7" max="7" width="10.28515625" style="13" customWidth="1"/>
    <col min="8" max="8" width="7.140625" style="1" customWidth="1"/>
    <col min="9" max="9" width="7.28515625" style="1" customWidth="1"/>
    <col min="10" max="11" width="8.42578125" style="1" customWidth="1"/>
    <col min="12" max="15" width="7.85546875" style="1" customWidth="1"/>
    <col min="16" max="16" width="7.42578125" style="1" customWidth="1"/>
    <col min="17" max="18" width="9.140625" style="21" customWidth="1"/>
    <col min="19" max="19" width="9.140625" style="1" customWidth="1"/>
    <col min="20" max="20" width="9.140625" style="21" customWidth="1"/>
    <col min="22" max="22" width="6.42578125" customWidth="1"/>
    <col min="23" max="23" width="11.85546875" customWidth="1"/>
    <col min="24" max="24" width="6.42578125" customWidth="1"/>
    <col min="25" max="25" width="9" customWidth="1"/>
    <col min="26" max="26" width="9.85546875" customWidth="1"/>
    <col min="27" max="27" width="14.42578125" customWidth="1"/>
    <col min="28" max="28" width="14.28515625" customWidth="1"/>
  </cols>
  <sheetData>
    <row r="1" spans="1:28" ht="30" customHeight="1" x14ac:dyDescent="0.25">
      <c r="A1" s="7" t="s">
        <v>4</v>
      </c>
      <c r="B1" s="8" t="s">
        <v>0</v>
      </c>
      <c r="C1" s="8" t="s">
        <v>1</v>
      </c>
      <c r="D1" s="8" t="s">
        <v>2</v>
      </c>
      <c r="E1" s="8" t="s">
        <v>3</v>
      </c>
      <c r="F1" s="8" t="s">
        <v>8</v>
      </c>
      <c r="G1" s="8" t="s">
        <v>9</v>
      </c>
      <c r="H1" s="8" t="s">
        <v>10</v>
      </c>
      <c r="I1" s="8" t="s">
        <v>11</v>
      </c>
      <c r="J1" s="26" t="s">
        <v>20</v>
      </c>
      <c r="K1" s="26" t="s">
        <v>24</v>
      </c>
      <c r="L1" s="24" t="s">
        <v>12</v>
      </c>
      <c r="M1" s="24" t="s">
        <v>13</v>
      </c>
      <c r="N1" s="24" t="s">
        <v>14</v>
      </c>
      <c r="O1" s="24" t="s">
        <v>15</v>
      </c>
      <c r="P1" s="24" t="s">
        <v>17</v>
      </c>
      <c r="Q1" s="18" t="s">
        <v>18</v>
      </c>
      <c r="R1" s="27" t="s">
        <v>19</v>
      </c>
      <c r="S1" s="8" t="s">
        <v>22</v>
      </c>
      <c r="T1" s="28" t="s">
        <v>21</v>
      </c>
      <c r="U1" s="17" t="s">
        <v>16</v>
      </c>
      <c r="V1" s="16">
        <v>14</v>
      </c>
      <c r="W1" s="14" t="s">
        <v>23</v>
      </c>
      <c r="X1" s="10">
        <v>14</v>
      </c>
      <c r="Y1" s="9" t="s">
        <v>5</v>
      </c>
      <c r="Z1" s="9" t="s">
        <v>7</v>
      </c>
      <c r="AA1" s="15" t="s">
        <v>6</v>
      </c>
      <c r="AB1" s="11"/>
    </row>
    <row r="2" spans="1:28" ht="12.75" x14ac:dyDescent="0.2">
      <c r="A2" s="3">
        <v>45104</v>
      </c>
      <c r="B2" s="6">
        <v>432.35</v>
      </c>
      <c r="C2" s="6">
        <v>436.81</v>
      </c>
      <c r="D2" s="6">
        <v>431.88</v>
      </c>
      <c r="E2" s="6">
        <v>436.17</v>
      </c>
      <c r="F2" s="6"/>
      <c r="G2" s="12"/>
      <c r="H2" s="6"/>
      <c r="I2" s="6"/>
      <c r="J2" s="6"/>
      <c r="K2" s="6"/>
      <c r="L2" s="6"/>
      <c r="M2" s="6"/>
      <c r="N2" s="6"/>
      <c r="O2" s="6"/>
      <c r="P2" s="22"/>
      <c r="Q2" s="19"/>
      <c r="R2" s="19"/>
      <c r="S2" s="6"/>
      <c r="T2" s="19"/>
      <c r="U2" s="5"/>
    </row>
    <row r="3" spans="1:28" ht="12.75" x14ac:dyDescent="0.2">
      <c r="A3" s="3">
        <v>45105</v>
      </c>
      <c r="B3" s="6">
        <v>435.05</v>
      </c>
      <c r="C3" s="6">
        <v>453.46</v>
      </c>
      <c r="D3" s="6">
        <v>434.41</v>
      </c>
      <c r="E3" s="6">
        <v>436.39</v>
      </c>
      <c r="F3" s="6">
        <f>C3-C2</f>
        <v>16.649999999999977</v>
      </c>
      <c r="G3" s="12">
        <f>D2-D3</f>
        <v>-2.5300000000000296</v>
      </c>
      <c r="H3" s="6">
        <f>IF(AND(F3&gt;G3,F3&gt;0),F3,)</f>
        <v>16.649999999999977</v>
      </c>
      <c r="I3" s="6">
        <f>IF(AND(G3&gt;F3,G3&gt;0),G3,)</f>
        <v>0</v>
      </c>
      <c r="J3" s="6"/>
      <c r="K3" s="6"/>
      <c r="L3" s="22">
        <f>C3-D3</f>
        <v>19.049999999999955</v>
      </c>
      <c r="M3" s="22">
        <f>ABS(C3-E2)</f>
        <v>17.289999999999964</v>
      </c>
      <c r="N3" s="22">
        <f>ABS(D3-E2)</f>
        <v>1.7599999999999909</v>
      </c>
      <c r="O3" s="22">
        <f>MAX(L3:N3)</f>
        <v>19.049999999999955</v>
      </c>
      <c r="P3" s="22"/>
      <c r="Q3" s="19"/>
      <c r="R3" s="19"/>
      <c r="S3" s="6"/>
      <c r="T3" s="19"/>
      <c r="U3" s="5"/>
    </row>
    <row r="4" spans="1:28" ht="12.75" x14ac:dyDescent="0.2">
      <c r="A4" s="3">
        <v>45106</v>
      </c>
      <c r="B4" s="6">
        <v>435.96</v>
      </c>
      <c r="C4" s="6">
        <v>438.28</v>
      </c>
      <c r="D4" s="6">
        <v>435.54</v>
      </c>
      <c r="E4" s="6">
        <v>438.11</v>
      </c>
      <c r="F4" s="6">
        <f t="shared" ref="F4:F67" si="0">C4-C3</f>
        <v>-15.180000000000007</v>
      </c>
      <c r="G4" s="12">
        <f t="shared" ref="G4:G67" si="1">D3-D4</f>
        <v>-1.1299999999999955</v>
      </c>
      <c r="H4" s="6">
        <f t="shared" ref="H4:H67" si="2">IF(AND(F4&gt;G4,F4&gt;0),F4,)</f>
        <v>0</v>
      </c>
      <c r="I4" s="6">
        <f t="shared" ref="I4:I67" si="3">IF(AND(G4&gt;F4,G4&gt;0),G4,)</f>
        <v>0</v>
      </c>
      <c r="J4" s="6"/>
      <c r="K4" s="6"/>
      <c r="L4" s="22">
        <f t="shared" ref="L4:L32" si="4">C4-D4</f>
        <v>2.7399999999999523</v>
      </c>
      <c r="M4" s="22">
        <f t="shared" ref="M4:M32" si="5">ABS(C4-E3)</f>
        <v>1.8899999999999864</v>
      </c>
      <c r="N4" s="22">
        <f t="shared" ref="N4:N32" si="6">ABS(D4-E3)</f>
        <v>0.84999999999996589</v>
      </c>
      <c r="O4" s="22">
        <f t="shared" ref="O4:O32" si="7">MAX(L4:N4)</f>
        <v>2.7399999999999523</v>
      </c>
      <c r="P4" s="22"/>
      <c r="Q4" s="19"/>
      <c r="R4" s="19"/>
      <c r="S4" s="6"/>
      <c r="T4" s="19"/>
      <c r="U4" s="5"/>
    </row>
    <row r="5" spans="1:28" ht="12.75" x14ac:dyDescent="0.2">
      <c r="A5" s="3">
        <v>45107</v>
      </c>
      <c r="B5" s="6">
        <v>441.44</v>
      </c>
      <c r="C5" s="6">
        <v>444.3</v>
      </c>
      <c r="D5" s="6">
        <v>441.11</v>
      </c>
      <c r="E5" s="6">
        <v>443.28</v>
      </c>
      <c r="F5" s="6">
        <f t="shared" si="0"/>
        <v>6.0200000000000387</v>
      </c>
      <c r="G5" s="12">
        <f t="shared" si="1"/>
        <v>-5.5699999999999932</v>
      </c>
      <c r="H5" s="6">
        <f t="shared" si="2"/>
        <v>6.0200000000000387</v>
      </c>
      <c r="I5" s="6">
        <f t="shared" si="3"/>
        <v>0</v>
      </c>
      <c r="J5" s="6"/>
      <c r="K5" s="6"/>
      <c r="L5" s="22">
        <f t="shared" si="4"/>
        <v>3.1899999999999977</v>
      </c>
      <c r="M5" s="22">
        <f t="shared" si="5"/>
        <v>6.1899999999999977</v>
      </c>
      <c r="N5" s="22">
        <f t="shared" si="6"/>
        <v>3</v>
      </c>
      <c r="O5" s="22">
        <f t="shared" si="7"/>
        <v>6.1899999999999977</v>
      </c>
      <c r="P5" s="22"/>
      <c r="Q5" s="19"/>
      <c r="R5" s="19"/>
      <c r="S5" s="6"/>
      <c r="T5" s="19"/>
      <c r="U5" s="5"/>
    </row>
    <row r="6" spans="1:28" ht="12.75" x14ac:dyDescent="0.2">
      <c r="A6" s="3">
        <v>45110</v>
      </c>
      <c r="B6" s="6">
        <v>442.87</v>
      </c>
      <c r="C6" s="6">
        <v>444.07</v>
      </c>
      <c r="D6" s="6">
        <v>442.65</v>
      </c>
      <c r="E6" s="6">
        <v>443.79</v>
      </c>
      <c r="F6" s="6">
        <f t="shared" si="0"/>
        <v>-0.23000000000001819</v>
      </c>
      <c r="G6" s="12">
        <f t="shared" si="1"/>
        <v>-1.5399999999999636</v>
      </c>
      <c r="H6" s="6">
        <f t="shared" si="2"/>
        <v>0</v>
      </c>
      <c r="I6" s="6">
        <f t="shared" si="3"/>
        <v>0</v>
      </c>
      <c r="J6" s="6"/>
      <c r="K6" s="6"/>
      <c r="L6" s="22">
        <f t="shared" si="4"/>
        <v>1.4200000000000159</v>
      </c>
      <c r="M6" s="22">
        <f t="shared" si="5"/>
        <v>0.79000000000002046</v>
      </c>
      <c r="N6" s="22">
        <f t="shared" si="6"/>
        <v>0.62999999999999545</v>
      </c>
      <c r="O6" s="22">
        <f t="shared" si="7"/>
        <v>1.4200000000000159</v>
      </c>
      <c r="P6" s="22"/>
      <c r="Q6" s="19"/>
      <c r="R6" s="19"/>
      <c r="S6" s="6"/>
      <c r="T6" s="19"/>
      <c r="U6" s="5"/>
    </row>
    <row r="7" spans="1:28" ht="12.75" x14ac:dyDescent="0.2">
      <c r="A7" s="3">
        <v>45112</v>
      </c>
      <c r="B7" s="6">
        <v>441.91</v>
      </c>
      <c r="C7" s="6">
        <v>443.89</v>
      </c>
      <c r="D7" s="6">
        <v>441.9</v>
      </c>
      <c r="E7" s="6">
        <v>443.13</v>
      </c>
      <c r="F7" s="6">
        <f t="shared" si="0"/>
        <v>-0.18000000000000682</v>
      </c>
      <c r="G7" s="12">
        <f t="shared" si="1"/>
        <v>0.75</v>
      </c>
      <c r="H7" s="6">
        <f t="shared" si="2"/>
        <v>0</v>
      </c>
      <c r="I7" s="6">
        <f t="shared" si="3"/>
        <v>0.75</v>
      </c>
      <c r="J7" s="6"/>
      <c r="K7" s="6"/>
      <c r="L7" s="22">
        <f t="shared" si="4"/>
        <v>1.9900000000000091</v>
      </c>
      <c r="M7" s="22">
        <f t="shared" si="5"/>
        <v>9.9999999999965894E-2</v>
      </c>
      <c r="N7" s="22">
        <f t="shared" si="6"/>
        <v>1.8900000000000432</v>
      </c>
      <c r="O7" s="22">
        <f t="shared" si="7"/>
        <v>1.9900000000000091</v>
      </c>
      <c r="P7" s="22"/>
      <c r="Q7" s="19"/>
      <c r="R7" s="19"/>
      <c r="S7" s="6"/>
      <c r="T7" s="19"/>
      <c r="U7" s="5"/>
    </row>
    <row r="8" spans="1:28" ht="12.75" x14ac:dyDescent="0.2">
      <c r="A8" s="3">
        <v>45113</v>
      </c>
      <c r="B8" s="6">
        <v>439.42</v>
      </c>
      <c r="C8" s="6">
        <v>440.1</v>
      </c>
      <c r="D8" s="6">
        <v>437.06</v>
      </c>
      <c r="E8" s="6">
        <v>439.66</v>
      </c>
      <c r="F8" s="6">
        <f t="shared" si="0"/>
        <v>-3.7899999999999636</v>
      </c>
      <c r="G8" s="12">
        <f t="shared" si="1"/>
        <v>4.839999999999975</v>
      </c>
      <c r="H8" s="6">
        <f t="shared" si="2"/>
        <v>0</v>
      </c>
      <c r="I8" s="6">
        <f t="shared" si="3"/>
        <v>4.839999999999975</v>
      </c>
      <c r="J8" s="6"/>
      <c r="K8" s="6"/>
      <c r="L8" s="22">
        <f t="shared" si="4"/>
        <v>3.0400000000000205</v>
      </c>
      <c r="M8" s="22">
        <f t="shared" si="5"/>
        <v>3.0299999999999727</v>
      </c>
      <c r="N8" s="22">
        <f t="shared" si="6"/>
        <v>6.0699999999999932</v>
      </c>
      <c r="O8" s="22">
        <f t="shared" si="7"/>
        <v>6.0699999999999932</v>
      </c>
      <c r="P8" s="22"/>
      <c r="Q8" s="19"/>
      <c r="R8" s="19"/>
      <c r="S8" s="6"/>
      <c r="T8" s="19"/>
      <c r="U8" s="5"/>
    </row>
    <row r="9" spans="1:28" ht="12.75" x14ac:dyDescent="0.2">
      <c r="A9" s="3">
        <v>45114</v>
      </c>
      <c r="B9" s="6">
        <v>438.63</v>
      </c>
      <c r="C9" s="6">
        <v>442.64</v>
      </c>
      <c r="D9" s="6">
        <v>438.3</v>
      </c>
      <c r="E9" s="6">
        <v>438.55</v>
      </c>
      <c r="F9" s="6">
        <f t="shared" si="0"/>
        <v>2.5399999999999636</v>
      </c>
      <c r="G9" s="12">
        <f t="shared" si="1"/>
        <v>-1.2400000000000091</v>
      </c>
      <c r="H9" s="6">
        <f t="shared" si="2"/>
        <v>2.5399999999999636</v>
      </c>
      <c r="I9" s="6">
        <f t="shared" si="3"/>
        <v>0</v>
      </c>
      <c r="J9" s="6"/>
      <c r="K9" s="6"/>
      <c r="L9" s="22">
        <f t="shared" si="4"/>
        <v>4.339999999999975</v>
      </c>
      <c r="M9" s="22">
        <f t="shared" si="5"/>
        <v>2.9799999999999613</v>
      </c>
      <c r="N9" s="22">
        <f t="shared" si="6"/>
        <v>1.3600000000000136</v>
      </c>
      <c r="O9" s="22">
        <f t="shared" si="7"/>
        <v>4.339999999999975</v>
      </c>
      <c r="P9" s="22"/>
      <c r="Q9" s="19"/>
      <c r="R9" s="19"/>
      <c r="S9" s="6"/>
      <c r="T9" s="19"/>
      <c r="U9" s="5"/>
    </row>
    <row r="10" spans="1:28" ht="12.75" x14ac:dyDescent="0.2">
      <c r="A10" s="3">
        <v>45117</v>
      </c>
      <c r="B10" s="6">
        <v>438.18</v>
      </c>
      <c r="C10" s="6">
        <v>439.84</v>
      </c>
      <c r="D10" s="6">
        <v>437.58</v>
      </c>
      <c r="E10" s="6">
        <v>439.66</v>
      </c>
      <c r="F10" s="6">
        <f t="shared" si="0"/>
        <v>-2.8000000000000114</v>
      </c>
      <c r="G10" s="12">
        <f t="shared" si="1"/>
        <v>0.72000000000002728</v>
      </c>
      <c r="H10" s="6">
        <f t="shared" si="2"/>
        <v>0</v>
      </c>
      <c r="I10" s="6">
        <f t="shared" si="3"/>
        <v>0.72000000000002728</v>
      </c>
      <c r="J10" s="6"/>
      <c r="K10" s="6"/>
      <c r="L10" s="22">
        <f t="shared" si="4"/>
        <v>2.2599999999999909</v>
      </c>
      <c r="M10" s="22">
        <f t="shared" si="5"/>
        <v>1.2899999999999636</v>
      </c>
      <c r="N10" s="22">
        <f t="shared" si="6"/>
        <v>0.97000000000002728</v>
      </c>
      <c r="O10" s="22">
        <f t="shared" si="7"/>
        <v>2.2599999999999909</v>
      </c>
      <c r="P10" s="22"/>
      <c r="Q10" s="19"/>
      <c r="R10" s="19"/>
      <c r="S10" s="6"/>
      <c r="T10" s="19"/>
      <c r="U10" s="5"/>
    </row>
    <row r="11" spans="1:28" ht="12.75" x14ac:dyDescent="0.2">
      <c r="A11" s="3">
        <v>45118</v>
      </c>
      <c r="B11" s="6">
        <v>440.45</v>
      </c>
      <c r="C11" s="6">
        <v>442.97</v>
      </c>
      <c r="D11" s="6">
        <v>439.44</v>
      </c>
      <c r="E11" s="6">
        <v>442.46</v>
      </c>
      <c r="F11" s="6">
        <f t="shared" si="0"/>
        <v>3.1300000000000523</v>
      </c>
      <c r="G11" s="12">
        <f t="shared" si="1"/>
        <v>-1.8600000000000136</v>
      </c>
      <c r="H11" s="6">
        <f t="shared" si="2"/>
        <v>3.1300000000000523</v>
      </c>
      <c r="I11" s="6">
        <f t="shared" si="3"/>
        <v>0</v>
      </c>
      <c r="J11" s="6"/>
      <c r="K11" s="6"/>
      <c r="L11" s="22">
        <f t="shared" si="4"/>
        <v>3.5300000000000296</v>
      </c>
      <c r="M11" s="22">
        <f t="shared" si="5"/>
        <v>3.3100000000000023</v>
      </c>
      <c r="N11" s="22">
        <f t="shared" si="6"/>
        <v>0.22000000000002728</v>
      </c>
      <c r="O11" s="22">
        <f t="shared" si="7"/>
        <v>3.5300000000000296</v>
      </c>
      <c r="P11" s="22"/>
      <c r="Q11" s="19"/>
      <c r="R11" s="19"/>
      <c r="S11" s="6"/>
      <c r="T11" s="19"/>
      <c r="U11" s="5"/>
    </row>
    <row r="12" spans="1:28" ht="12.75" x14ac:dyDescent="0.2">
      <c r="A12" s="3">
        <v>45119</v>
      </c>
      <c r="B12" s="6">
        <v>446.39</v>
      </c>
      <c r="C12" s="6">
        <v>447.48</v>
      </c>
      <c r="D12" s="6">
        <v>444.91</v>
      </c>
      <c r="E12" s="6">
        <v>446.02</v>
      </c>
      <c r="F12" s="6">
        <f t="shared" si="0"/>
        <v>4.5099999999999909</v>
      </c>
      <c r="G12" s="12">
        <f t="shared" si="1"/>
        <v>-5.4700000000000273</v>
      </c>
      <c r="H12" s="6">
        <f t="shared" si="2"/>
        <v>4.5099999999999909</v>
      </c>
      <c r="I12" s="6">
        <f t="shared" si="3"/>
        <v>0</v>
      </c>
      <c r="J12" s="6"/>
      <c r="K12" s="6"/>
      <c r="L12" s="22">
        <f t="shared" si="4"/>
        <v>2.5699999999999932</v>
      </c>
      <c r="M12" s="22">
        <f t="shared" si="5"/>
        <v>5.0200000000000387</v>
      </c>
      <c r="N12" s="22">
        <f t="shared" si="6"/>
        <v>2.4500000000000455</v>
      </c>
      <c r="O12" s="22">
        <f t="shared" si="7"/>
        <v>5.0200000000000387</v>
      </c>
      <c r="P12" s="22"/>
      <c r="Q12" s="19"/>
      <c r="R12" s="19"/>
      <c r="S12" s="6"/>
      <c r="T12" s="19"/>
      <c r="U12" s="5"/>
    </row>
    <row r="13" spans="1:28" ht="12.75" x14ac:dyDescent="0.2">
      <c r="A13" s="3">
        <v>45120</v>
      </c>
      <c r="B13" s="6">
        <v>447.9</v>
      </c>
      <c r="C13" s="6">
        <v>450.38</v>
      </c>
      <c r="D13" s="6">
        <v>447.45</v>
      </c>
      <c r="E13" s="6">
        <v>449.56</v>
      </c>
      <c r="F13" s="6">
        <f t="shared" si="0"/>
        <v>2.8999999999999773</v>
      </c>
      <c r="G13" s="12">
        <f t="shared" si="1"/>
        <v>-2.5399999999999636</v>
      </c>
      <c r="H13" s="6">
        <f t="shared" si="2"/>
        <v>2.8999999999999773</v>
      </c>
      <c r="I13" s="6">
        <f t="shared" si="3"/>
        <v>0</v>
      </c>
      <c r="J13" s="6"/>
      <c r="K13" s="6"/>
      <c r="L13" s="22">
        <f t="shared" si="4"/>
        <v>2.9300000000000068</v>
      </c>
      <c r="M13" s="22">
        <f t="shared" si="5"/>
        <v>4.3600000000000136</v>
      </c>
      <c r="N13" s="22">
        <f t="shared" si="6"/>
        <v>1.4300000000000068</v>
      </c>
      <c r="O13" s="22">
        <f t="shared" si="7"/>
        <v>4.3600000000000136</v>
      </c>
      <c r="P13" s="22"/>
      <c r="Q13" s="19"/>
      <c r="R13" s="19"/>
      <c r="S13" s="6"/>
      <c r="T13" s="19"/>
      <c r="U13" s="5"/>
    </row>
    <row r="14" spans="1:28" ht="12.75" x14ac:dyDescent="0.2">
      <c r="A14" s="3">
        <v>45121</v>
      </c>
      <c r="B14" s="6">
        <v>450.48</v>
      </c>
      <c r="C14" s="6">
        <v>451.36</v>
      </c>
      <c r="D14" s="6">
        <v>448.49</v>
      </c>
      <c r="E14" s="6">
        <v>449.28</v>
      </c>
      <c r="F14" s="6">
        <f t="shared" si="0"/>
        <v>0.98000000000001819</v>
      </c>
      <c r="G14" s="12">
        <f t="shared" si="1"/>
        <v>-1.0400000000000205</v>
      </c>
      <c r="H14" s="6">
        <f t="shared" si="2"/>
        <v>0.98000000000001819</v>
      </c>
      <c r="I14" s="6">
        <f t="shared" si="3"/>
        <v>0</v>
      </c>
      <c r="J14" s="6"/>
      <c r="K14" s="6"/>
      <c r="L14" s="22">
        <f t="shared" si="4"/>
        <v>2.8700000000000045</v>
      </c>
      <c r="M14" s="22">
        <f t="shared" si="5"/>
        <v>1.8000000000000114</v>
      </c>
      <c r="N14" s="22">
        <f t="shared" si="6"/>
        <v>1.0699999999999932</v>
      </c>
      <c r="O14" s="22">
        <f t="shared" si="7"/>
        <v>2.8700000000000045</v>
      </c>
      <c r="P14" s="22"/>
      <c r="Q14" s="19"/>
      <c r="R14" s="19"/>
      <c r="S14" s="6"/>
      <c r="T14" s="19"/>
      <c r="U14" s="5"/>
    </row>
    <row r="15" spans="1:28" ht="12.75" x14ac:dyDescent="0.2">
      <c r="A15" s="3">
        <v>45124</v>
      </c>
      <c r="B15" s="6">
        <v>449.13</v>
      </c>
      <c r="C15" s="6">
        <v>451.93</v>
      </c>
      <c r="D15" s="6">
        <v>449.08</v>
      </c>
      <c r="E15" s="6">
        <v>450.84</v>
      </c>
      <c r="F15" s="6">
        <f t="shared" si="0"/>
        <v>0.56999999999999318</v>
      </c>
      <c r="G15" s="12">
        <f t="shared" si="1"/>
        <v>-0.58999999999997499</v>
      </c>
      <c r="H15" s="6">
        <f t="shared" si="2"/>
        <v>0.56999999999999318</v>
      </c>
      <c r="I15" s="6">
        <f t="shared" si="3"/>
        <v>0</v>
      </c>
      <c r="J15" s="6"/>
      <c r="K15" s="6"/>
      <c r="L15" s="22">
        <f t="shared" si="4"/>
        <v>2.8500000000000227</v>
      </c>
      <c r="M15" s="22">
        <f t="shared" si="5"/>
        <v>2.6500000000000341</v>
      </c>
      <c r="N15" s="22">
        <f t="shared" si="6"/>
        <v>0.19999999999998863</v>
      </c>
      <c r="O15" s="22">
        <f t="shared" si="7"/>
        <v>2.8500000000000227</v>
      </c>
      <c r="P15" s="22"/>
      <c r="Q15" s="19"/>
      <c r="R15" s="19"/>
      <c r="S15" s="6"/>
      <c r="T15" s="19"/>
      <c r="U15" s="5"/>
    </row>
    <row r="16" spans="1:28" ht="12.75" x14ac:dyDescent="0.2">
      <c r="A16" s="3">
        <v>45125</v>
      </c>
      <c r="B16" s="6">
        <v>450.5</v>
      </c>
      <c r="C16" s="6">
        <v>454.86</v>
      </c>
      <c r="D16" s="6">
        <v>450.05</v>
      </c>
      <c r="E16" s="6">
        <v>454.19</v>
      </c>
      <c r="F16" s="6">
        <f t="shared" si="0"/>
        <v>2.9300000000000068</v>
      </c>
      <c r="G16" s="12">
        <f t="shared" si="1"/>
        <v>-0.97000000000002728</v>
      </c>
      <c r="H16" s="6">
        <f t="shared" si="2"/>
        <v>2.9300000000000068</v>
      </c>
      <c r="I16" s="6">
        <f t="shared" si="3"/>
        <v>0</v>
      </c>
      <c r="J16" s="6"/>
      <c r="K16" s="6"/>
      <c r="L16" s="22">
        <f t="shared" si="4"/>
        <v>4.8100000000000023</v>
      </c>
      <c r="M16" s="22">
        <f t="shared" si="5"/>
        <v>4.0200000000000387</v>
      </c>
      <c r="N16" s="22">
        <f t="shared" si="6"/>
        <v>0.78999999999996362</v>
      </c>
      <c r="O16" s="22">
        <f t="shared" si="7"/>
        <v>4.8100000000000023</v>
      </c>
      <c r="P16" s="22"/>
      <c r="Q16" s="19"/>
      <c r="R16" s="19"/>
      <c r="S16" s="6"/>
      <c r="T16" s="19"/>
      <c r="U16" s="5"/>
    </row>
    <row r="17" spans="1:21" ht="12.75" x14ac:dyDescent="0.2">
      <c r="A17" s="3">
        <v>45126</v>
      </c>
      <c r="B17" s="6">
        <v>455.01</v>
      </c>
      <c r="C17" s="6">
        <v>456.43</v>
      </c>
      <c r="D17" s="6">
        <v>454.11</v>
      </c>
      <c r="E17" s="6">
        <v>455.2</v>
      </c>
      <c r="F17" s="6">
        <f t="shared" si="0"/>
        <v>1.5699999999999932</v>
      </c>
      <c r="G17" s="12">
        <f t="shared" si="1"/>
        <v>-4.0600000000000023</v>
      </c>
      <c r="H17" s="6">
        <f t="shared" si="2"/>
        <v>1.5699999999999932</v>
      </c>
      <c r="I17" s="6">
        <f t="shared" si="3"/>
        <v>0</v>
      </c>
      <c r="J17" s="25">
        <f>AVERAGE(INDEX(H:H,ROW()-$V$1+1):INDEX(H:H,ROW()))</f>
        <v>1.7964285714285739</v>
      </c>
      <c r="K17" s="25">
        <f>AVERAGE(INDEX(I:I,ROW()-$V$1+1):INDEX(I:I,ROW()))</f>
        <v>0.4507142857142859</v>
      </c>
      <c r="L17" s="22">
        <f t="shared" si="4"/>
        <v>2.3199999999999932</v>
      </c>
      <c r="M17" s="22">
        <f t="shared" si="5"/>
        <v>2.2400000000000091</v>
      </c>
      <c r="N17" s="22">
        <f t="shared" si="6"/>
        <v>7.9999999999984084E-2</v>
      </c>
      <c r="O17" s="22">
        <f t="shared" si="7"/>
        <v>2.3199999999999932</v>
      </c>
      <c r="P17" s="23">
        <f>AVERAGE(INDEX(O:O,ROW()-$V$1+1):INDEX(O:O,ROW()))</f>
        <v>3.626428571428574</v>
      </c>
      <c r="Q17" s="20">
        <f>100*(J17/P17)</f>
        <v>49.537128225329951</v>
      </c>
      <c r="R17" s="20">
        <f t="shared" ref="R17" si="8">100*(K17/P17)</f>
        <v>12.428599566673229</v>
      </c>
      <c r="S17" s="6">
        <f t="shared" ref="S17" si="9">(ABS(Q17-R17)/ABS(Q17+R17))*100</f>
        <v>59.885568976478098</v>
      </c>
      <c r="T17" s="19"/>
      <c r="U17" s="2"/>
    </row>
    <row r="18" spans="1:21" ht="12.75" x14ac:dyDescent="0.2">
      <c r="A18" s="3">
        <v>45127</v>
      </c>
      <c r="B18" s="6">
        <v>454.17</v>
      </c>
      <c r="C18" s="6">
        <v>455.1</v>
      </c>
      <c r="D18" s="6">
        <v>451.44</v>
      </c>
      <c r="E18" s="6">
        <v>452.18</v>
      </c>
      <c r="F18" s="6">
        <f t="shared" si="0"/>
        <v>-1.3299999999999841</v>
      </c>
      <c r="G18" s="12">
        <f t="shared" si="1"/>
        <v>2.6700000000000159</v>
      </c>
      <c r="H18" s="6">
        <f t="shared" si="2"/>
        <v>0</v>
      </c>
      <c r="I18" s="6">
        <f t="shared" si="3"/>
        <v>2.6700000000000159</v>
      </c>
      <c r="J18" s="6">
        <f t="shared" ref="J18:J31" si="10">(H18*(1/$V$1))+(J17*(1-(1/$V$1)))</f>
        <v>1.6681122448979615</v>
      </c>
      <c r="K18" s="6">
        <f t="shared" ref="K18:K31" si="11">(I18*(1/$V$1))+(K17*(1-(1/$V$1)))</f>
        <v>0.60923469387755236</v>
      </c>
      <c r="L18" s="22">
        <f t="shared" si="4"/>
        <v>3.660000000000025</v>
      </c>
      <c r="M18" s="22">
        <f t="shared" si="5"/>
        <v>9.9999999999965894E-2</v>
      </c>
      <c r="N18" s="22">
        <f t="shared" si="6"/>
        <v>3.7599999999999909</v>
      </c>
      <c r="O18" s="22">
        <f t="shared" si="7"/>
        <v>3.7599999999999909</v>
      </c>
      <c r="P18" s="6">
        <f t="shared" ref="P18:P31" si="12">(O18*(1/$V$1))+(P17*(1-(1/$V$1)))</f>
        <v>3.6359693877551038</v>
      </c>
      <c r="Q18" s="20">
        <f>100*(J18/P18)</f>
        <v>45.878060759138464</v>
      </c>
      <c r="R18" s="20">
        <f t="shared" ref="R18:R31" si="13">100*(K18/P18)</f>
        <v>16.755770714937235</v>
      </c>
      <c r="S18" s="6">
        <f t="shared" ref="S18:S31" si="14">(ABS(Q18-R18)/ABS(Q18+R18))*100</f>
        <v>46.496101801236634</v>
      </c>
      <c r="T18" s="19"/>
      <c r="U18" s="2"/>
    </row>
    <row r="19" spans="1:21" ht="12.75" x14ac:dyDescent="0.2">
      <c r="A19" s="3">
        <v>45128</v>
      </c>
      <c r="B19" s="6">
        <v>453.96</v>
      </c>
      <c r="C19" s="6">
        <v>454.17</v>
      </c>
      <c r="D19" s="6">
        <v>452.17</v>
      </c>
      <c r="E19" s="6">
        <v>452.18</v>
      </c>
      <c r="F19" s="6">
        <f t="shared" si="0"/>
        <v>-0.93000000000000682</v>
      </c>
      <c r="G19" s="12">
        <f t="shared" si="1"/>
        <v>-0.73000000000001819</v>
      </c>
      <c r="H19" s="6">
        <f t="shared" si="2"/>
        <v>0</v>
      </c>
      <c r="I19" s="6">
        <f t="shared" si="3"/>
        <v>0</v>
      </c>
      <c r="J19" s="6">
        <f t="shared" si="10"/>
        <v>1.5489613702623928</v>
      </c>
      <c r="K19" s="6">
        <f t="shared" si="11"/>
        <v>0.56571793002915582</v>
      </c>
      <c r="L19" s="22">
        <f t="shared" si="4"/>
        <v>2</v>
      </c>
      <c r="M19" s="22">
        <f t="shared" si="5"/>
        <v>1.9900000000000091</v>
      </c>
      <c r="N19" s="22">
        <f t="shared" si="6"/>
        <v>9.9999999999909051E-3</v>
      </c>
      <c r="O19" s="22">
        <f t="shared" si="7"/>
        <v>2</v>
      </c>
      <c r="P19" s="6">
        <f t="shared" si="12"/>
        <v>3.5191144314868823</v>
      </c>
      <c r="Q19" s="20">
        <f t="shared" ref="Q19:Q31" si="15">100*(J19/P19)</f>
        <v>44.015657928120625</v>
      </c>
      <c r="R19" s="20">
        <f t="shared" si="13"/>
        <v>16.075576428190512</v>
      </c>
      <c r="S19" s="6">
        <f t="shared" si="14"/>
        <v>46.496101801236641</v>
      </c>
      <c r="T19" s="19"/>
      <c r="U19" s="2"/>
    </row>
    <row r="20" spans="1:21" ht="12.75" x14ac:dyDescent="0.2">
      <c r="A20" s="3">
        <v>45131</v>
      </c>
      <c r="B20" s="6">
        <v>453.37</v>
      </c>
      <c r="C20" s="6">
        <v>455.04</v>
      </c>
      <c r="D20" s="6">
        <v>452.3</v>
      </c>
      <c r="E20" s="6">
        <v>454.2</v>
      </c>
      <c r="F20" s="6">
        <f t="shared" si="0"/>
        <v>0.87000000000000455</v>
      </c>
      <c r="G20" s="12">
        <f t="shared" si="1"/>
        <v>-0.12999999999999545</v>
      </c>
      <c r="H20" s="6">
        <f t="shared" si="2"/>
        <v>0.87000000000000455</v>
      </c>
      <c r="I20" s="6">
        <f t="shared" si="3"/>
        <v>0</v>
      </c>
      <c r="J20" s="6">
        <f t="shared" si="10"/>
        <v>1.500464129529365</v>
      </c>
      <c r="K20" s="6">
        <f t="shared" si="11"/>
        <v>0.52530950645564467</v>
      </c>
      <c r="L20" s="22">
        <f t="shared" si="4"/>
        <v>2.7400000000000091</v>
      </c>
      <c r="M20" s="22">
        <f t="shared" si="5"/>
        <v>2.8600000000000136</v>
      </c>
      <c r="N20" s="22">
        <f t="shared" si="6"/>
        <v>0.12000000000000455</v>
      </c>
      <c r="O20" s="22">
        <f t="shared" si="7"/>
        <v>2.8600000000000136</v>
      </c>
      <c r="P20" s="6">
        <f t="shared" si="12"/>
        <v>3.47203482923782</v>
      </c>
      <c r="Q20" s="20">
        <f t="shared" si="15"/>
        <v>43.215699246275889</v>
      </c>
      <c r="R20" s="20">
        <f t="shared" si="13"/>
        <v>15.129730325054386</v>
      </c>
      <c r="S20" s="6">
        <f t="shared" si="14"/>
        <v>48.137393327244204</v>
      </c>
      <c r="T20" s="19"/>
      <c r="U20" s="2"/>
    </row>
    <row r="21" spans="1:21" ht="12.75" x14ac:dyDescent="0.2">
      <c r="A21" s="3">
        <v>45132</v>
      </c>
      <c r="B21" s="6">
        <v>453.92</v>
      </c>
      <c r="C21" s="6">
        <v>456.73</v>
      </c>
      <c r="D21" s="6">
        <v>453.87</v>
      </c>
      <c r="E21" s="6">
        <v>455.44</v>
      </c>
      <c r="F21" s="6">
        <f t="shared" si="0"/>
        <v>1.6899999999999977</v>
      </c>
      <c r="G21" s="12">
        <f t="shared" si="1"/>
        <v>-1.5699999999999932</v>
      </c>
      <c r="H21" s="6">
        <f t="shared" si="2"/>
        <v>1.6899999999999977</v>
      </c>
      <c r="I21" s="6">
        <f t="shared" si="3"/>
        <v>0</v>
      </c>
      <c r="J21" s="6">
        <f t="shared" si="10"/>
        <v>1.5140024059915531</v>
      </c>
      <c r="K21" s="6">
        <f t="shared" si="11"/>
        <v>0.48778739885167005</v>
      </c>
      <c r="L21" s="22">
        <f t="shared" si="4"/>
        <v>2.8600000000000136</v>
      </c>
      <c r="M21" s="22">
        <f t="shared" si="5"/>
        <v>2.5300000000000296</v>
      </c>
      <c r="N21" s="22">
        <f t="shared" si="6"/>
        <v>0.32999999999998408</v>
      </c>
      <c r="O21" s="22">
        <f t="shared" si="7"/>
        <v>2.8600000000000136</v>
      </c>
      <c r="P21" s="6">
        <f t="shared" si="12"/>
        <v>3.4283180557208337</v>
      </c>
      <c r="Q21" s="20">
        <f t="shared" si="15"/>
        <v>44.161667073600057</v>
      </c>
      <c r="R21" s="20">
        <f t="shared" si="13"/>
        <v>14.228183935201091</v>
      </c>
      <c r="S21" s="6">
        <f t="shared" si="14"/>
        <v>51.264873297736401</v>
      </c>
      <c r="T21" s="19"/>
      <c r="U21" s="2"/>
    </row>
    <row r="22" spans="1:21" ht="12.75" x14ac:dyDescent="0.2">
      <c r="A22" s="3">
        <v>45133</v>
      </c>
      <c r="B22" s="6">
        <v>454.47</v>
      </c>
      <c r="C22" s="6">
        <v>456.99</v>
      </c>
      <c r="D22" s="6">
        <v>453.38</v>
      </c>
      <c r="E22" s="6">
        <v>455.51</v>
      </c>
      <c r="F22" s="6">
        <f t="shared" si="0"/>
        <v>0.25999999999999091</v>
      </c>
      <c r="G22" s="12">
        <f t="shared" si="1"/>
        <v>0.49000000000000909</v>
      </c>
      <c r="H22" s="6">
        <f t="shared" si="2"/>
        <v>0</v>
      </c>
      <c r="I22" s="6">
        <f t="shared" si="3"/>
        <v>0.49000000000000909</v>
      </c>
      <c r="J22" s="6">
        <f t="shared" si="10"/>
        <v>1.4058593769921566</v>
      </c>
      <c r="K22" s="6">
        <f t="shared" si="11"/>
        <v>0.48794544179083715</v>
      </c>
      <c r="L22" s="22">
        <f t="shared" si="4"/>
        <v>3.6100000000000136</v>
      </c>
      <c r="M22" s="22">
        <f t="shared" si="5"/>
        <v>1.5500000000000114</v>
      </c>
      <c r="N22" s="22">
        <f t="shared" si="6"/>
        <v>2.0600000000000023</v>
      </c>
      <c r="O22" s="22">
        <f t="shared" si="7"/>
        <v>3.6100000000000136</v>
      </c>
      <c r="P22" s="6">
        <f t="shared" si="12"/>
        <v>3.441295337455061</v>
      </c>
      <c r="Q22" s="20">
        <f t="shared" si="15"/>
        <v>40.852622025514115</v>
      </c>
      <c r="R22" s="20">
        <f t="shared" si="13"/>
        <v>14.17912134654758</v>
      </c>
      <c r="S22" s="6">
        <f t="shared" si="14"/>
        <v>48.46929979781094</v>
      </c>
      <c r="T22" s="19"/>
      <c r="U22" s="2"/>
    </row>
    <row r="23" spans="1:21" ht="12.75" x14ac:dyDescent="0.2">
      <c r="A23" s="3">
        <v>45134</v>
      </c>
      <c r="B23" s="6">
        <v>459.02</v>
      </c>
      <c r="C23" s="6">
        <v>459.44</v>
      </c>
      <c r="D23" s="6">
        <v>451.55</v>
      </c>
      <c r="E23" s="6">
        <v>452.49</v>
      </c>
      <c r="F23" s="6">
        <f t="shared" si="0"/>
        <v>2.4499999999999886</v>
      </c>
      <c r="G23" s="12">
        <f t="shared" si="1"/>
        <v>1.8299999999999841</v>
      </c>
      <c r="H23" s="6">
        <f t="shared" si="2"/>
        <v>2.4499999999999886</v>
      </c>
      <c r="I23" s="6">
        <f t="shared" si="3"/>
        <v>0</v>
      </c>
      <c r="J23" s="6">
        <f t="shared" si="10"/>
        <v>1.4804408500641446</v>
      </c>
      <c r="K23" s="6">
        <f t="shared" si="11"/>
        <v>0.45309219594863454</v>
      </c>
      <c r="L23" s="22">
        <f t="shared" si="4"/>
        <v>7.8899999999999864</v>
      </c>
      <c r="M23" s="22">
        <f t="shared" si="5"/>
        <v>3.9300000000000068</v>
      </c>
      <c r="N23" s="22">
        <f t="shared" si="6"/>
        <v>3.9599999999999795</v>
      </c>
      <c r="O23" s="22">
        <f t="shared" si="7"/>
        <v>7.8899999999999864</v>
      </c>
      <c r="P23" s="6">
        <f t="shared" si="12"/>
        <v>3.75905995620827</v>
      </c>
      <c r="Q23" s="20">
        <f t="shared" si="15"/>
        <v>39.383273140379806</v>
      </c>
      <c r="R23" s="20">
        <f t="shared" si="13"/>
        <v>12.053337835176871</v>
      </c>
      <c r="S23" s="6">
        <f t="shared" si="14"/>
        <v>53.133234843544543</v>
      </c>
      <c r="T23" s="19"/>
      <c r="U23" s="2"/>
    </row>
    <row r="24" spans="1:21" ht="12.75" x14ac:dyDescent="0.2">
      <c r="A24" s="3">
        <v>45135</v>
      </c>
      <c r="B24" s="6">
        <v>455.88</v>
      </c>
      <c r="C24" s="6">
        <v>457.78</v>
      </c>
      <c r="D24" s="6">
        <v>452.49</v>
      </c>
      <c r="E24" s="6">
        <v>456.92</v>
      </c>
      <c r="F24" s="6">
        <f t="shared" si="0"/>
        <v>-1.660000000000025</v>
      </c>
      <c r="G24" s="12">
        <f t="shared" si="1"/>
        <v>-0.93999999999999773</v>
      </c>
      <c r="H24" s="6">
        <f t="shared" si="2"/>
        <v>0</v>
      </c>
      <c r="I24" s="6">
        <f t="shared" si="3"/>
        <v>0</v>
      </c>
      <c r="J24" s="6">
        <f t="shared" si="10"/>
        <v>1.3746950750595628</v>
      </c>
      <c r="K24" s="6">
        <f t="shared" si="11"/>
        <v>0.42072846766658922</v>
      </c>
      <c r="L24" s="22">
        <f t="shared" si="4"/>
        <v>5.2899999999999636</v>
      </c>
      <c r="M24" s="22">
        <f t="shared" si="5"/>
        <v>5.2899999999999636</v>
      </c>
      <c r="N24" s="22">
        <f t="shared" si="6"/>
        <v>0</v>
      </c>
      <c r="O24" s="22">
        <f t="shared" si="7"/>
        <v>5.2899999999999636</v>
      </c>
      <c r="P24" s="6">
        <f t="shared" si="12"/>
        <v>3.868412816479105</v>
      </c>
      <c r="Q24" s="20">
        <f t="shared" si="15"/>
        <v>35.536410933276827</v>
      </c>
      <c r="R24" s="20">
        <f t="shared" si="13"/>
        <v>10.875997149898849</v>
      </c>
      <c r="S24" s="6">
        <f t="shared" si="14"/>
        <v>53.133234843544528</v>
      </c>
      <c r="T24" s="19"/>
      <c r="U24" s="2"/>
    </row>
    <row r="25" spans="1:21" ht="12.75" x14ac:dyDescent="0.2">
      <c r="A25" s="3">
        <v>45138</v>
      </c>
      <c r="B25" s="6">
        <v>457.41</v>
      </c>
      <c r="C25" s="6">
        <v>458.16</v>
      </c>
      <c r="D25" s="6">
        <v>456.05</v>
      </c>
      <c r="E25" s="6">
        <v>457.79</v>
      </c>
      <c r="F25" s="6">
        <f t="shared" si="0"/>
        <v>0.3800000000000523</v>
      </c>
      <c r="G25" s="12">
        <f t="shared" si="1"/>
        <v>-3.5600000000000023</v>
      </c>
      <c r="H25" s="6">
        <f t="shared" si="2"/>
        <v>0.3800000000000523</v>
      </c>
      <c r="I25" s="6">
        <f t="shared" si="3"/>
        <v>0</v>
      </c>
      <c r="J25" s="6">
        <f t="shared" si="10"/>
        <v>1.3036454268410265</v>
      </c>
      <c r="K25" s="6">
        <f t="shared" si="11"/>
        <v>0.39067643426183285</v>
      </c>
      <c r="L25" s="22">
        <f t="shared" si="4"/>
        <v>2.1100000000000136</v>
      </c>
      <c r="M25" s="22">
        <f t="shared" si="5"/>
        <v>1.2400000000000091</v>
      </c>
      <c r="N25" s="22">
        <f t="shared" si="6"/>
        <v>0.87000000000000455</v>
      </c>
      <c r="O25" s="22">
        <f t="shared" si="7"/>
        <v>2.1100000000000136</v>
      </c>
      <c r="P25" s="6">
        <f t="shared" si="12"/>
        <v>3.7428119010163128</v>
      </c>
      <c r="Q25" s="20">
        <f t="shared" si="15"/>
        <v>34.830642343715915</v>
      </c>
      <c r="R25" s="20">
        <f t="shared" si="13"/>
        <v>10.438046169398724</v>
      </c>
      <c r="S25" s="6">
        <f t="shared" si="14"/>
        <v>53.884035468026639</v>
      </c>
      <c r="T25" s="19"/>
      <c r="U25" s="2"/>
    </row>
    <row r="26" spans="1:21" ht="12.75" x14ac:dyDescent="0.2">
      <c r="A26" s="3">
        <v>45139</v>
      </c>
      <c r="B26" s="6">
        <v>456.27</v>
      </c>
      <c r="C26" s="6">
        <v>457.25</v>
      </c>
      <c r="D26" s="6">
        <v>455.49</v>
      </c>
      <c r="E26" s="6">
        <v>456.48</v>
      </c>
      <c r="F26" s="6">
        <f t="shared" si="0"/>
        <v>-0.91000000000002501</v>
      </c>
      <c r="G26" s="12">
        <f t="shared" si="1"/>
        <v>0.56000000000000227</v>
      </c>
      <c r="H26" s="6">
        <f t="shared" si="2"/>
        <v>0</v>
      </c>
      <c r="I26" s="6">
        <f t="shared" si="3"/>
        <v>0.56000000000000227</v>
      </c>
      <c r="J26" s="6">
        <f t="shared" si="10"/>
        <v>1.2105278963523818</v>
      </c>
      <c r="K26" s="6">
        <f t="shared" si="11"/>
        <v>0.40277097467170209</v>
      </c>
      <c r="L26" s="22">
        <f t="shared" si="4"/>
        <v>1.7599999999999909</v>
      </c>
      <c r="M26" s="22">
        <f t="shared" si="5"/>
        <v>0.54000000000002046</v>
      </c>
      <c r="N26" s="22">
        <f t="shared" si="6"/>
        <v>2.3000000000000114</v>
      </c>
      <c r="O26" s="22">
        <f t="shared" si="7"/>
        <v>2.3000000000000114</v>
      </c>
      <c r="P26" s="6">
        <f t="shared" si="12"/>
        <v>3.6397539080865768</v>
      </c>
      <c r="Q26" s="20">
        <f t="shared" si="15"/>
        <v>33.258509419082067</v>
      </c>
      <c r="R26" s="20">
        <f t="shared" si="13"/>
        <v>11.065884805476843</v>
      </c>
      <c r="S26" s="6">
        <f t="shared" si="14"/>
        <v>50.068647303269657</v>
      </c>
      <c r="T26" s="19"/>
      <c r="U26" s="2"/>
    </row>
    <row r="27" spans="1:21" ht="12.75" x14ac:dyDescent="0.2">
      <c r="A27" s="3">
        <v>45140</v>
      </c>
      <c r="B27" s="6">
        <v>453.25</v>
      </c>
      <c r="C27" s="6">
        <v>453.52</v>
      </c>
      <c r="D27" s="6">
        <v>449.35</v>
      </c>
      <c r="E27" s="6">
        <v>450.13</v>
      </c>
      <c r="F27" s="6">
        <f t="shared" si="0"/>
        <v>-3.7300000000000182</v>
      </c>
      <c r="G27" s="12">
        <f t="shared" si="1"/>
        <v>6.1399999999999864</v>
      </c>
      <c r="H27" s="6">
        <f t="shared" si="2"/>
        <v>0</v>
      </c>
      <c r="I27" s="6">
        <f t="shared" si="3"/>
        <v>6.1399999999999864</v>
      </c>
      <c r="J27" s="6">
        <f t="shared" si="10"/>
        <v>1.1240616180414975</v>
      </c>
      <c r="K27" s="6">
        <f t="shared" si="11"/>
        <v>0.81257304790943663</v>
      </c>
      <c r="L27" s="22">
        <f t="shared" si="4"/>
        <v>4.1699999999999591</v>
      </c>
      <c r="M27" s="22">
        <f t="shared" si="5"/>
        <v>2.9600000000000364</v>
      </c>
      <c r="N27" s="22">
        <f t="shared" si="6"/>
        <v>7.1299999999999955</v>
      </c>
      <c r="O27" s="22">
        <f t="shared" si="7"/>
        <v>7.1299999999999955</v>
      </c>
      <c r="P27" s="6">
        <f t="shared" si="12"/>
        <v>3.8890572003661066</v>
      </c>
      <c r="Q27" s="20">
        <f t="shared" si="15"/>
        <v>28.903190673967998</v>
      </c>
      <c r="R27" s="20">
        <f t="shared" si="13"/>
        <v>20.893831230688583</v>
      </c>
      <c r="S27" s="6">
        <f t="shared" si="14"/>
        <v>16.084012932770282</v>
      </c>
      <c r="T27" s="19"/>
      <c r="U27" s="2"/>
    </row>
    <row r="28" spans="1:21" ht="12.75" x14ac:dyDescent="0.2">
      <c r="A28" s="3">
        <v>45141</v>
      </c>
      <c r="B28" s="6">
        <v>448.04</v>
      </c>
      <c r="C28" s="6">
        <v>450.79</v>
      </c>
      <c r="D28" s="6">
        <v>447.37</v>
      </c>
      <c r="E28" s="6">
        <v>448.84</v>
      </c>
      <c r="F28" s="6">
        <f t="shared" si="0"/>
        <v>-2.7299999999999613</v>
      </c>
      <c r="G28" s="12">
        <f t="shared" si="1"/>
        <v>1.9800000000000182</v>
      </c>
      <c r="H28" s="6">
        <f t="shared" si="2"/>
        <v>0</v>
      </c>
      <c r="I28" s="6">
        <f t="shared" si="3"/>
        <v>1.9800000000000182</v>
      </c>
      <c r="J28" s="6">
        <f t="shared" si="10"/>
        <v>1.0437715024671048</v>
      </c>
      <c r="K28" s="6">
        <f t="shared" si="11"/>
        <v>0.8959606873444782</v>
      </c>
      <c r="L28" s="22">
        <f t="shared" si="4"/>
        <v>3.4200000000000159</v>
      </c>
      <c r="M28" s="22">
        <f t="shared" si="5"/>
        <v>0.66000000000002501</v>
      </c>
      <c r="N28" s="22">
        <f t="shared" si="6"/>
        <v>2.7599999999999909</v>
      </c>
      <c r="O28" s="22">
        <f t="shared" si="7"/>
        <v>3.4200000000000159</v>
      </c>
      <c r="P28" s="6">
        <f t="shared" si="12"/>
        <v>3.8555531146256716</v>
      </c>
      <c r="Q28" s="20">
        <f t="shared" si="15"/>
        <v>27.071900488354256</v>
      </c>
      <c r="R28" s="20">
        <f t="shared" si="13"/>
        <v>23.238188158937227</v>
      </c>
      <c r="S28" s="6">
        <f t="shared" si="14"/>
        <v>7.6201661187560292</v>
      </c>
      <c r="T28" s="19"/>
      <c r="U28" s="2"/>
    </row>
    <row r="29" spans="1:21" ht="12.75" x14ac:dyDescent="0.2">
      <c r="A29" s="3">
        <v>45142</v>
      </c>
      <c r="B29" s="6">
        <v>450.72</v>
      </c>
      <c r="C29" s="6">
        <v>452.89</v>
      </c>
      <c r="D29" s="6">
        <v>446.27</v>
      </c>
      <c r="E29" s="6">
        <v>446.81</v>
      </c>
      <c r="F29" s="6">
        <f t="shared" si="0"/>
        <v>2.0999999999999659</v>
      </c>
      <c r="G29" s="12">
        <f t="shared" si="1"/>
        <v>1.1000000000000227</v>
      </c>
      <c r="H29" s="6">
        <f t="shared" si="2"/>
        <v>2.0999999999999659</v>
      </c>
      <c r="I29" s="6">
        <f t="shared" si="3"/>
        <v>0</v>
      </c>
      <c r="J29" s="6">
        <f t="shared" si="10"/>
        <v>1.1192163951480234</v>
      </c>
      <c r="K29" s="6">
        <f t="shared" si="11"/>
        <v>0.83196349539130121</v>
      </c>
      <c r="L29" s="22">
        <f t="shared" si="4"/>
        <v>6.6200000000000045</v>
      </c>
      <c r="M29" s="22">
        <f t="shared" si="5"/>
        <v>4.0500000000000114</v>
      </c>
      <c r="N29" s="22">
        <f t="shared" si="6"/>
        <v>2.5699999999999932</v>
      </c>
      <c r="O29" s="22">
        <f t="shared" si="7"/>
        <v>6.6200000000000045</v>
      </c>
      <c r="P29" s="6">
        <f t="shared" si="12"/>
        <v>4.0530136064381237</v>
      </c>
      <c r="Q29" s="20">
        <f t="shared" si="15"/>
        <v>27.614424816392734</v>
      </c>
      <c r="R29" s="20">
        <f t="shared" si="13"/>
        <v>20.527034354628007</v>
      </c>
      <c r="S29" s="6">
        <f t="shared" si="14"/>
        <v>14.722010059119803</v>
      </c>
      <c r="T29" s="19"/>
      <c r="U29" s="2"/>
    </row>
    <row r="30" spans="1:21" ht="12.75" x14ac:dyDescent="0.2">
      <c r="A30" s="3">
        <v>45145</v>
      </c>
      <c r="B30" s="6">
        <v>448.71</v>
      </c>
      <c r="C30" s="6">
        <v>450.86</v>
      </c>
      <c r="D30" s="6">
        <v>447.99</v>
      </c>
      <c r="E30" s="6">
        <v>450.71</v>
      </c>
      <c r="F30" s="6">
        <f t="shared" si="0"/>
        <v>-2.0299999999999727</v>
      </c>
      <c r="G30" s="12">
        <f t="shared" si="1"/>
        <v>-1.7200000000000273</v>
      </c>
      <c r="H30" s="6">
        <f t="shared" si="2"/>
        <v>0</v>
      </c>
      <c r="I30" s="6">
        <f t="shared" si="3"/>
        <v>0</v>
      </c>
      <c r="J30" s="6">
        <f t="shared" si="10"/>
        <v>1.0392723669231647</v>
      </c>
      <c r="K30" s="6">
        <f t="shared" si="11"/>
        <v>0.77253753143477977</v>
      </c>
      <c r="L30" s="22">
        <f t="shared" si="4"/>
        <v>2.8700000000000045</v>
      </c>
      <c r="M30" s="22">
        <f t="shared" si="5"/>
        <v>4.0500000000000114</v>
      </c>
      <c r="N30" s="22">
        <f t="shared" si="6"/>
        <v>1.1800000000000068</v>
      </c>
      <c r="O30" s="22">
        <f t="shared" si="7"/>
        <v>4.0500000000000114</v>
      </c>
      <c r="P30" s="6">
        <f t="shared" si="12"/>
        <v>4.0527983488354016</v>
      </c>
      <c r="Q30" s="20">
        <f t="shared" si="15"/>
        <v>25.643327831048058</v>
      </c>
      <c r="R30" s="20">
        <f t="shared" si="13"/>
        <v>19.061829998444743</v>
      </c>
      <c r="S30" s="6">
        <f t="shared" si="14"/>
        <v>14.722010059119803</v>
      </c>
      <c r="T30" s="19"/>
      <c r="U30" s="2"/>
    </row>
    <row r="31" spans="1:21" ht="12.75" x14ac:dyDescent="0.2">
      <c r="A31" s="3">
        <v>45146</v>
      </c>
      <c r="B31" s="6">
        <v>448.08</v>
      </c>
      <c r="C31" s="6">
        <v>450.7</v>
      </c>
      <c r="D31" s="6">
        <v>445.27</v>
      </c>
      <c r="E31" s="6">
        <v>448.75</v>
      </c>
      <c r="F31" s="6">
        <f t="shared" si="0"/>
        <v>-0.16000000000002501</v>
      </c>
      <c r="G31" s="12">
        <f t="shared" si="1"/>
        <v>2.7200000000000273</v>
      </c>
      <c r="H31" s="6">
        <f t="shared" si="2"/>
        <v>0</v>
      </c>
      <c r="I31" s="6">
        <f t="shared" si="3"/>
        <v>2.7200000000000273</v>
      </c>
      <c r="J31" s="6">
        <f t="shared" si="10"/>
        <v>0.96503862642865301</v>
      </c>
      <c r="K31" s="6">
        <f t="shared" si="11"/>
        <v>0.91164199347515451</v>
      </c>
      <c r="L31" s="22">
        <f t="shared" si="4"/>
        <v>5.4300000000000068</v>
      </c>
      <c r="M31" s="22">
        <f t="shared" si="5"/>
        <v>9.9999999999909051E-3</v>
      </c>
      <c r="N31" s="22">
        <f t="shared" si="6"/>
        <v>5.4399999999999977</v>
      </c>
      <c r="O31" s="22">
        <f t="shared" si="7"/>
        <v>5.4399999999999977</v>
      </c>
      <c r="P31" s="6">
        <f t="shared" si="12"/>
        <v>4.1518841810614449</v>
      </c>
      <c r="Q31" s="20">
        <f t="shared" si="15"/>
        <v>23.243389852506368</v>
      </c>
      <c r="R31" s="20">
        <f t="shared" si="13"/>
        <v>21.957307904530463</v>
      </c>
      <c r="S31" s="6">
        <f t="shared" si="14"/>
        <v>2.8452701214677338</v>
      </c>
      <c r="T31" s="19"/>
      <c r="U31" s="2"/>
    </row>
    <row r="32" spans="1:21" ht="12.75" x14ac:dyDescent="0.2">
      <c r="A32" s="3">
        <v>45147</v>
      </c>
      <c r="B32" s="6">
        <v>449.03</v>
      </c>
      <c r="C32" s="6">
        <v>449.2</v>
      </c>
      <c r="D32" s="6">
        <v>444.96</v>
      </c>
      <c r="E32" s="6">
        <v>445.75</v>
      </c>
      <c r="F32" s="6">
        <f t="shared" si="0"/>
        <v>-1.5</v>
      </c>
      <c r="G32" s="12">
        <f t="shared" si="1"/>
        <v>0.31000000000000227</v>
      </c>
      <c r="H32" s="6">
        <f t="shared" si="2"/>
        <v>0</v>
      </c>
      <c r="I32" s="6">
        <f t="shared" si="3"/>
        <v>0.31000000000000227</v>
      </c>
      <c r="J32" s="6">
        <f t="shared" ref="J32:J42" si="16">(H32*(1/$V$1))+(J31*(1-(1/$V$1)))</f>
        <v>0.89610729596946359</v>
      </c>
      <c r="K32" s="6">
        <f t="shared" ref="K32:K41" si="17">(I32*(1/$V$1))+(K31*(1-(1/$V$1)))</f>
        <v>0.86866756536978662</v>
      </c>
      <c r="L32" s="22">
        <f t="shared" si="4"/>
        <v>4.2400000000000091</v>
      </c>
      <c r="M32" s="22">
        <f t="shared" si="5"/>
        <v>0.44999999999998863</v>
      </c>
      <c r="N32" s="22">
        <f t="shared" si="6"/>
        <v>3.7900000000000205</v>
      </c>
      <c r="O32" s="22">
        <f t="shared" si="7"/>
        <v>4.2400000000000091</v>
      </c>
      <c r="P32" s="6">
        <f t="shared" ref="P32:P63" si="18">(O32*(1/$V$1))+(P31*(1-(1/$V$1)))</f>
        <v>4.1581781681284857</v>
      </c>
      <c r="Q32" s="20">
        <f t="shared" ref="Q32:Q41" si="19">100*(J32/P32)</f>
        <v>21.550478592714654</v>
      </c>
      <c r="R32" s="20">
        <f t="shared" ref="R32:R41" si="20">100*(K32/P32)</f>
        <v>20.890580688146819</v>
      </c>
      <c r="S32" s="6">
        <f t="shared" ref="S32:S95" si="21">(ABS(Q32-R32)/ABS(Q32+R32))*100</f>
        <v>1.5548572909098233</v>
      </c>
      <c r="T32" s="29">
        <f>AVERAGE(INDEX(S:S,ROW()-$X$1+1):INDEX(S:S,ROW()))</f>
        <v>33.009653376039779</v>
      </c>
      <c r="U32" s="2"/>
    </row>
    <row r="33" spans="1:21" ht="12.75" x14ac:dyDescent="0.2">
      <c r="A33" s="3">
        <v>45148</v>
      </c>
      <c r="B33" s="6">
        <v>448.19</v>
      </c>
      <c r="C33" s="6">
        <v>451.7</v>
      </c>
      <c r="D33" s="6">
        <v>444.7</v>
      </c>
      <c r="E33" s="6">
        <v>445.91</v>
      </c>
      <c r="F33" s="6">
        <f t="shared" si="0"/>
        <v>2.5</v>
      </c>
      <c r="G33" s="12">
        <f t="shared" si="1"/>
        <v>0.25999999999999091</v>
      </c>
      <c r="H33" s="6">
        <f t="shared" si="2"/>
        <v>2.5</v>
      </c>
      <c r="I33" s="6">
        <f t="shared" si="3"/>
        <v>0</v>
      </c>
      <c r="J33" s="6">
        <f t="shared" si="16"/>
        <v>1.0106710605430733</v>
      </c>
      <c r="K33" s="6">
        <f t="shared" si="17"/>
        <v>0.80661988212908764</v>
      </c>
      <c r="L33" s="22">
        <f t="shared" ref="L33:L96" si="22">C33-D33</f>
        <v>7</v>
      </c>
      <c r="M33" s="22">
        <f t="shared" ref="M33:M96" si="23">ABS(C33-E32)</f>
        <v>5.9499999999999886</v>
      </c>
      <c r="N33" s="22">
        <f t="shared" ref="N33:N96" si="24">ABS(D33-E32)</f>
        <v>1.0500000000000114</v>
      </c>
      <c r="O33" s="22">
        <f t="shared" ref="O33:O96" si="25">MAX(L33:N33)</f>
        <v>7</v>
      </c>
      <c r="P33" s="6">
        <f t="shared" si="18"/>
        <v>4.3611654418335934</v>
      </c>
      <c r="Q33" s="20">
        <f t="shared" si="19"/>
        <v>23.174334338441199</v>
      </c>
      <c r="R33" s="20">
        <f t="shared" si="20"/>
        <v>18.495512103066542</v>
      </c>
      <c r="S33" s="6">
        <f t="shared" si="21"/>
        <v>11.228316480461123</v>
      </c>
      <c r="T33" s="19">
        <f t="shared" ref="T33:T54" si="26">(S33*(1/$X$1))+(T32*(1-(1/$X$1)))</f>
        <v>31.453843597784161</v>
      </c>
      <c r="U33" s="2"/>
    </row>
    <row r="34" spans="1:21" ht="12.75" x14ac:dyDescent="0.2">
      <c r="A34" s="3">
        <v>45149</v>
      </c>
      <c r="B34" s="6">
        <v>443.97</v>
      </c>
      <c r="C34" s="6">
        <v>446.7</v>
      </c>
      <c r="D34" s="6">
        <v>443.35</v>
      </c>
      <c r="E34" s="6">
        <v>445.65</v>
      </c>
      <c r="F34" s="6">
        <f t="shared" si="0"/>
        <v>-5</v>
      </c>
      <c r="G34" s="12">
        <f t="shared" si="1"/>
        <v>1.3499999999999659</v>
      </c>
      <c r="H34" s="6">
        <f t="shared" si="2"/>
        <v>0</v>
      </c>
      <c r="I34" s="6">
        <f t="shared" si="3"/>
        <v>1.3499999999999659</v>
      </c>
      <c r="J34" s="6">
        <f t="shared" si="16"/>
        <v>0.9384802705042824</v>
      </c>
      <c r="K34" s="6">
        <f t="shared" si="17"/>
        <v>0.84543274769129328</v>
      </c>
      <c r="L34" s="22">
        <f t="shared" si="22"/>
        <v>3.3499999999999659</v>
      </c>
      <c r="M34" s="22">
        <f t="shared" si="23"/>
        <v>0.78999999999996362</v>
      </c>
      <c r="N34" s="22">
        <f t="shared" si="24"/>
        <v>2.5600000000000023</v>
      </c>
      <c r="O34" s="22">
        <f t="shared" si="25"/>
        <v>3.3499999999999659</v>
      </c>
      <c r="P34" s="6">
        <f t="shared" si="18"/>
        <v>4.288939338845478</v>
      </c>
      <c r="Q34" s="20">
        <f t="shared" si="19"/>
        <v>21.88140694843467</v>
      </c>
      <c r="R34" s="20">
        <f t="shared" si="20"/>
        <v>19.711930640615492</v>
      </c>
      <c r="S34" s="6">
        <f t="shared" si="21"/>
        <v>5.2159226298548171</v>
      </c>
      <c r="T34" s="19">
        <f t="shared" si="26"/>
        <v>29.579706385789208</v>
      </c>
      <c r="U34" s="2"/>
    </row>
    <row r="35" spans="1:21" ht="12.75" x14ac:dyDescent="0.2">
      <c r="A35" s="3">
        <v>45152</v>
      </c>
      <c r="B35" s="6">
        <v>444.7</v>
      </c>
      <c r="C35" s="6">
        <v>448.11</v>
      </c>
      <c r="D35" s="6">
        <v>444.38</v>
      </c>
      <c r="E35" s="6">
        <v>448.11</v>
      </c>
      <c r="F35" s="6">
        <f t="shared" si="0"/>
        <v>1.410000000000025</v>
      </c>
      <c r="G35" s="12">
        <f t="shared" si="1"/>
        <v>-1.0299999999999727</v>
      </c>
      <c r="H35" s="6">
        <f t="shared" si="2"/>
        <v>1.410000000000025</v>
      </c>
      <c r="I35" s="6">
        <f t="shared" si="3"/>
        <v>0</v>
      </c>
      <c r="J35" s="6">
        <f t="shared" si="16"/>
        <v>0.97216025118254978</v>
      </c>
      <c r="K35" s="6">
        <f t="shared" si="17"/>
        <v>0.78504469428477242</v>
      </c>
      <c r="L35" s="22">
        <f t="shared" si="22"/>
        <v>3.7300000000000182</v>
      </c>
      <c r="M35" s="22">
        <f t="shared" si="23"/>
        <v>2.4600000000000364</v>
      </c>
      <c r="N35" s="22">
        <f t="shared" si="24"/>
        <v>1.2699999999999818</v>
      </c>
      <c r="O35" s="22">
        <f t="shared" si="25"/>
        <v>3.7300000000000182</v>
      </c>
      <c r="P35" s="6">
        <f t="shared" si="18"/>
        <v>4.2490151003565169</v>
      </c>
      <c r="Q35" s="20">
        <f t="shared" si="19"/>
        <v>22.879661008994294</v>
      </c>
      <c r="R35" s="20">
        <f t="shared" si="20"/>
        <v>18.475921495757987</v>
      </c>
      <c r="S35" s="6">
        <f t="shared" si="21"/>
        <v>10.648476569590724</v>
      </c>
      <c r="T35" s="19">
        <f t="shared" si="26"/>
        <v>28.227475684632175</v>
      </c>
      <c r="U35" s="2"/>
    </row>
    <row r="36" spans="1:21" ht="12.75" x14ac:dyDescent="0.2">
      <c r="A36" s="3">
        <v>45153</v>
      </c>
      <c r="B36" s="6">
        <v>446.27</v>
      </c>
      <c r="C36" s="6">
        <v>446.64</v>
      </c>
      <c r="D36" s="6">
        <v>442.3</v>
      </c>
      <c r="E36" s="6">
        <v>442.89</v>
      </c>
      <c r="F36" s="6">
        <f t="shared" si="0"/>
        <v>-1.4700000000000273</v>
      </c>
      <c r="G36" s="12">
        <f t="shared" si="1"/>
        <v>2.0799999999999841</v>
      </c>
      <c r="H36" s="6">
        <f t="shared" si="2"/>
        <v>0</v>
      </c>
      <c r="I36" s="6">
        <f t="shared" si="3"/>
        <v>2.0799999999999841</v>
      </c>
      <c r="J36" s="6">
        <f t="shared" si="16"/>
        <v>0.90272023324093909</v>
      </c>
      <c r="K36" s="6">
        <f t="shared" si="17"/>
        <v>0.87754150183585899</v>
      </c>
      <c r="L36" s="22">
        <f t="shared" si="22"/>
        <v>4.339999999999975</v>
      </c>
      <c r="M36" s="22">
        <f t="shared" si="23"/>
        <v>1.4700000000000273</v>
      </c>
      <c r="N36" s="22">
        <f t="shared" si="24"/>
        <v>5.8100000000000023</v>
      </c>
      <c r="O36" s="22">
        <f t="shared" si="25"/>
        <v>5.8100000000000023</v>
      </c>
      <c r="P36" s="6">
        <f t="shared" si="18"/>
        <v>4.3605140217596228</v>
      </c>
      <c r="Q36" s="20">
        <f t="shared" si="19"/>
        <v>20.702151827427432</v>
      </c>
      <c r="R36" s="20">
        <f t="shared" si="20"/>
        <v>20.124726063413501</v>
      </c>
      <c r="S36" s="6">
        <f t="shared" si="21"/>
        <v>1.4143275063985981</v>
      </c>
      <c r="T36" s="19">
        <f t="shared" si="26"/>
        <v>26.31225081475835</v>
      </c>
      <c r="U36" s="2"/>
    </row>
    <row r="37" spans="1:21" ht="12.75" x14ac:dyDescent="0.2">
      <c r="A37" s="3">
        <v>45154</v>
      </c>
      <c r="B37" s="6">
        <v>442.46</v>
      </c>
      <c r="C37" s="6">
        <v>444.18</v>
      </c>
      <c r="D37" s="6">
        <v>439.53</v>
      </c>
      <c r="E37" s="6">
        <v>439.64</v>
      </c>
      <c r="F37" s="6">
        <f t="shared" si="0"/>
        <v>-2.4599999999999795</v>
      </c>
      <c r="G37" s="12">
        <f t="shared" si="1"/>
        <v>2.7700000000000387</v>
      </c>
      <c r="H37" s="6">
        <f t="shared" si="2"/>
        <v>0</v>
      </c>
      <c r="I37" s="6">
        <f t="shared" si="3"/>
        <v>2.7700000000000387</v>
      </c>
      <c r="J37" s="6">
        <f t="shared" si="16"/>
        <v>0.838240216580872</v>
      </c>
      <c r="K37" s="6">
        <f t="shared" si="17"/>
        <v>1.0127171088475861</v>
      </c>
      <c r="L37" s="22">
        <f t="shared" si="22"/>
        <v>4.6500000000000341</v>
      </c>
      <c r="M37" s="22">
        <f t="shared" si="23"/>
        <v>1.2900000000000205</v>
      </c>
      <c r="N37" s="22">
        <f t="shared" si="24"/>
        <v>3.3600000000000136</v>
      </c>
      <c r="O37" s="22">
        <f t="shared" si="25"/>
        <v>4.6500000000000341</v>
      </c>
      <c r="P37" s="6">
        <f t="shared" si="18"/>
        <v>4.3811915916339386</v>
      </c>
      <c r="Q37" s="20">
        <f t="shared" si="19"/>
        <v>19.132699382093339</v>
      </c>
      <c r="R37" s="20">
        <f t="shared" si="20"/>
        <v>23.115106647730499</v>
      </c>
      <c r="S37" s="6">
        <f t="shared" si="21"/>
        <v>9.4263055052512659</v>
      </c>
      <c r="T37" s="19">
        <f t="shared" si="26"/>
        <v>25.106111864079274</v>
      </c>
      <c r="U37" s="2"/>
    </row>
    <row r="38" spans="1:21" ht="12.75" x14ac:dyDescent="0.2">
      <c r="A38" s="3">
        <v>45155</v>
      </c>
      <c r="B38" s="6">
        <v>441.16</v>
      </c>
      <c r="C38" s="6">
        <v>441.43</v>
      </c>
      <c r="D38" s="6">
        <v>435.75</v>
      </c>
      <c r="E38" s="6">
        <v>436.29</v>
      </c>
      <c r="F38" s="6">
        <f t="shared" si="0"/>
        <v>-2.75</v>
      </c>
      <c r="G38" s="12">
        <f t="shared" si="1"/>
        <v>3.7799999999999727</v>
      </c>
      <c r="H38" s="6">
        <f t="shared" si="2"/>
        <v>0</v>
      </c>
      <c r="I38" s="6">
        <f t="shared" si="3"/>
        <v>3.7799999999999727</v>
      </c>
      <c r="J38" s="6">
        <f t="shared" si="16"/>
        <v>0.778365915396524</v>
      </c>
      <c r="K38" s="6">
        <f t="shared" si="17"/>
        <v>1.2103801725013281</v>
      </c>
      <c r="L38" s="22">
        <f t="shared" si="22"/>
        <v>5.6800000000000068</v>
      </c>
      <c r="M38" s="22">
        <f t="shared" si="23"/>
        <v>1.7900000000000205</v>
      </c>
      <c r="N38" s="22">
        <f t="shared" si="24"/>
        <v>3.8899999999999864</v>
      </c>
      <c r="O38" s="22">
        <f t="shared" si="25"/>
        <v>5.6800000000000068</v>
      </c>
      <c r="P38" s="6">
        <f t="shared" si="18"/>
        <v>4.4739636208029436</v>
      </c>
      <c r="Q38" s="20">
        <f t="shared" si="19"/>
        <v>17.397680923852267</v>
      </c>
      <c r="R38" s="20">
        <f t="shared" si="20"/>
        <v>27.053867109543035</v>
      </c>
      <c r="S38" s="6">
        <f t="shared" si="21"/>
        <v>21.722946922875046</v>
      </c>
      <c r="T38" s="19">
        <f t="shared" si="26"/>
        <v>24.86445722542183</v>
      </c>
      <c r="U38" s="2"/>
    </row>
    <row r="39" spans="1:21" ht="12.75" x14ac:dyDescent="0.2">
      <c r="A39" s="3">
        <v>45156</v>
      </c>
      <c r="B39" s="6">
        <v>433.37</v>
      </c>
      <c r="C39" s="6">
        <v>437.57</v>
      </c>
      <c r="D39" s="6">
        <v>433.01</v>
      </c>
      <c r="E39" s="6">
        <v>436.5</v>
      </c>
      <c r="F39" s="6">
        <f t="shared" si="0"/>
        <v>-3.8600000000000136</v>
      </c>
      <c r="G39" s="12">
        <f t="shared" si="1"/>
        <v>2.7400000000000091</v>
      </c>
      <c r="H39" s="6">
        <f t="shared" si="2"/>
        <v>0</v>
      </c>
      <c r="I39" s="6">
        <f t="shared" si="3"/>
        <v>2.7400000000000091</v>
      </c>
      <c r="J39" s="6">
        <f t="shared" si="16"/>
        <v>0.72276835001105799</v>
      </c>
      <c r="K39" s="6">
        <f t="shared" si="17"/>
        <v>1.3196387316083769</v>
      </c>
      <c r="L39" s="22">
        <f t="shared" si="22"/>
        <v>4.5600000000000023</v>
      </c>
      <c r="M39" s="22">
        <f t="shared" si="23"/>
        <v>1.2799999999999727</v>
      </c>
      <c r="N39" s="22">
        <f t="shared" si="24"/>
        <v>3.2800000000000296</v>
      </c>
      <c r="O39" s="22">
        <f t="shared" si="25"/>
        <v>4.5600000000000023</v>
      </c>
      <c r="P39" s="6">
        <f t="shared" si="18"/>
        <v>4.4801090764598763</v>
      </c>
      <c r="Q39" s="20">
        <f t="shared" si="19"/>
        <v>16.132829305624412</v>
      </c>
      <c r="R39" s="20">
        <f t="shared" si="20"/>
        <v>29.45550452202691</v>
      </c>
      <c r="S39" s="6">
        <f t="shared" si="21"/>
        <v>29.223869568845068</v>
      </c>
      <c r="T39" s="19">
        <f t="shared" si="26"/>
        <v>25.175843821380631</v>
      </c>
      <c r="U39" s="2"/>
    </row>
    <row r="40" spans="1:21" ht="12.75" x14ac:dyDescent="0.2">
      <c r="A40" s="3">
        <v>45159</v>
      </c>
      <c r="B40" s="6">
        <v>437.55</v>
      </c>
      <c r="C40" s="6">
        <v>440.11</v>
      </c>
      <c r="D40" s="6">
        <v>435.32</v>
      </c>
      <c r="E40" s="6">
        <v>439.34</v>
      </c>
      <c r="F40" s="6">
        <f t="shared" si="0"/>
        <v>2.5400000000000205</v>
      </c>
      <c r="G40" s="12">
        <f t="shared" si="1"/>
        <v>-2.3100000000000023</v>
      </c>
      <c r="H40" s="6">
        <f t="shared" si="2"/>
        <v>2.5400000000000205</v>
      </c>
      <c r="I40" s="6">
        <f t="shared" si="3"/>
        <v>0</v>
      </c>
      <c r="J40" s="6">
        <f t="shared" si="16"/>
        <v>0.85257061072455542</v>
      </c>
      <c r="K40" s="6">
        <f t="shared" si="17"/>
        <v>1.2253788222077786</v>
      </c>
      <c r="L40" s="22">
        <f t="shared" si="22"/>
        <v>4.7900000000000205</v>
      </c>
      <c r="M40" s="22">
        <f t="shared" si="23"/>
        <v>3.6100000000000136</v>
      </c>
      <c r="N40" s="22">
        <f t="shared" si="24"/>
        <v>1.1800000000000068</v>
      </c>
      <c r="O40" s="22">
        <f t="shared" si="25"/>
        <v>4.7900000000000205</v>
      </c>
      <c r="P40" s="6">
        <f t="shared" si="18"/>
        <v>4.5022441424270303</v>
      </c>
      <c r="Q40" s="20">
        <f t="shared" si="19"/>
        <v>18.936569936097673</v>
      </c>
      <c r="R40" s="20">
        <f t="shared" si="20"/>
        <v>27.217067387803013</v>
      </c>
      <c r="S40" s="6">
        <f t="shared" si="21"/>
        <v>17.941158989472061</v>
      </c>
      <c r="T40" s="19">
        <f t="shared" si="26"/>
        <v>24.659080619101449</v>
      </c>
      <c r="U40" s="2"/>
    </row>
    <row r="41" spans="1:21" ht="12.75" x14ac:dyDescent="0.2">
      <c r="A41" s="3">
        <v>45160</v>
      </c>
      <c r="B41" s="6">
        <v>441.18</v>
      </c>
      <c r="C41" s="6">
        <v>441.18</v>
      </c>
      <c r="D41" s="6">
        <v>437.57</v>
      </c>
      <c r="E41" s="6">
        <v>438.15</v>
      </c>
      <c r="F41" s="6">
        <f t="shared" si="0"/>
        <v>1.0699999999999932</v>
      </c>
      <c r="G41" s="12">
        <f t="shared" si="1"/>
        <v>-2.25</v>
      </c>
      <c r="H41" s="6">
        <f t="shared" si="2"/>
        <v>1.0699999999999932</v>
      </c>
      <c r="I41" s="6">
        <f t="shared" si="3"/>
        <v>0</v>
      </c>
      <c r="J41" s="6">
        <f t="shared" si="16"/>
        <v>0.86810128138708675</v>
      </c>
      <c r="K41" s="6">
        <f t="shared" si="17"/>
        <v>1.1378517634786516</v>
      </c>
      <c r="L41" s="22">
        <f t="shared" si="22"/>
        <v>3.6100000000000136</v>
      </c>
      <c r="M41" s="22">
        <f t="shared" si="23"/>
        <v>1.8400000000000318</v>
      </c>
      <c r="N41" s="22">
        <f t="shared" si="24"/>
        <v>1.7699999999999818</v>
      </c>
      <c r="O41" s="22">
        <f t="shared" si="25"/>
        <v>3.6100000000000136</v>
      </c>
      <c r="P41" s="6">
        <f t="shared" si="18"/>
        <v>4.4385124179679574</v>
      </c>
      <c r="Q41" s="20">
        <f t="shared" si="19"/>
        <v>19.558383522209937</v>
      </c>
      <c r="R41" s="20">
        <f t="shared" si="20"/>
        <v>25.635881041413956</v>
      </c>
      <c r="S41" s="6">
        <f t="shared" si="21"/>
        <v>13.447497327118132</v>
      </c>
      <c r="T41" s="19">
        <f t="shared" si="26"/>
        <v>23.858253241102641</v>
      </c>
      <c r="U41" s="2"/>
    </row>
    <row r="42" spans="1:21" ht="12.75" x14ac:dyDescent="0.2">
      <c r="A42" s="3">
        <v>45161</v>
      </c>
      <c r="B42" s="6">
        <v>439.25</v>
      </c>
      <c r="C42" s="6">
        <v>443.67</v>
      </c>
      <c r="D42" s="6">
        <v>439.1</v>
      </c>
      <c r="E42" s="6">
        <v>443.03</v>
      </c>
      <c r="F42" s="6">
        <f t="shared" si="0"/>
        <v>2.4900000000000091</v>
      </c>
      <c r="G42" s="12">
        <f t="shared" si="1"/>
        <v>-1.5300000000000296</v>
      </c>
      <c r="H42" s="6">
        <f t="shared" si="2"/>
        <v>2.4900000000000091</v>
      </c>
      <c r="I42" s="6">
        <f t="shared" si="3"/>
        <v>0</v>
      </c>
      <c r="J42" s="6">
        <f t="shared" si="16"/>
        <v>0.98395118985943841</v>
      </c>
      <c r="K42" s="6">
        <f>(I42*(1/$V$1))+(K41*(1-(1/$V$1)))</f>
        <v>1.0565766375158907</v>
      </c>
      <c r="L42" s="22">
        <f t="shared" si="22"/>
        <v>4.5699999999999932</v>
      </c>
      <c r="M42" s="22">
        <f t="shared" si="23"/>
        <v>5.5200000000000387</v>
      </c>
      <c r="N42" s="22">
        <f t="shared" si="24"/>
        <v>0.95000000000004547</v>
      </c>
      <c r="O42" s="22">
        <f t="shared" si="25"/>
        <v>5.5200000000000387</v>
      </c>
      <c r="P42" s="6">
        <f t="shared" si="18"/>
        <v>4.5157615309702486</v>
      </c>
      <c r="Q42" s="20">
        <f t="shared" ref="Q42:Q105" si="27">100*(J42/P42)</f>
        <v>21.789263740152116</v>
      </c>
      <c r="R42" s="20">
        <f t="shared" ref="R42:R105" si="28">100*(K42/P42)</f>
        <v>23.397529525631892</v>
      </c>
      <c r="S42" s="6">
        <f t="shared" si="21"/>
        <v>3.5591500729430501</v>
      </c>
      <c r="T42" s="19">
        <f t="shared" si="26"/>
        <v>22.408317300519812</v>
      </c>
      <c r="U42" s="2"/>
    </row>
    <row r="43" spans="1:21" ht="12.75" x14ac:dyDescent="0.2">
      <c r="A43" s="3">
        <v>45162</v>
      </c>
      <c r="B43" s="6">
        <v>444.69</v>
      </c>
      <c r="C43" s="6">
        <v>445.22</v>
      </c>
      <c r="D43" s="6">
        <v>436.86</v>
      </c>
      <c r="E43" s="6">
        <v>436.89</v>
      </c>
      <c r="F43" s="6">
        <f t="shared" si="0"/>
        <v>1.5500000000000114</v>
      </c>
      <c r="G43" s="12">
        <f t="shared" si="1"/>
        <v>2.2400000000000091</v>
      </c>
      <c r="H43" s="6">
        <f t="shared" si="2"/>
        <v>0</v>
      </c>
      <c r="I43" s="6">
        <f t="shared" si="3"/>
        <v>2.2400000000000091</v>
      </c>
      <c r="J43" s="6">
        <f t="shared" ref="J43:J106" si="29">(H43*(1/$V$1))+(J42*(1-(1/$V$1)))</f>
        <v>0.91366896201233572</v>
      </c>
      <c r="K43" s="6">
        <f t="shared" ref="K43:K106" si="30">(I43*(1/$V$1))+(K42*(1-(1/$V$1)))</f>
        <v>1.1411068776933277</v>
      </c>
      <c r="L43" s="22">
        <f t="shared" si="22"/>
        <v>8.3600000000000136</v>
      </c>
      <c r="M43" s="22">
        <f t="shared" si="23"/>
        <v>2.1900000000000546</v>
      </c>
      <c r="N43" s="22">
        <f t="shared" si="24"/>
        <v>6.1699999999999591</v>
      </c>
      <c r="O43" s="22">
        <f t="shared" si="25"/>
        <v>8.3600000000000136</v>
      </c>
      <c r="P43" s="6">
        <f t="shared" si="18"/>
        <v>4.7903499930438027</v>
      </c>
      <c r="Q43" s="20">
        <f t="shared" si="27"/>
        <v>19.07311497780119</v>
      </c>
      <c r="R43" s="20">
        <f t="shared" si="28"/>
        <v>23.820950021404698</v>
      </c>
      <c r="S43" s="6">
        <f t="shared" si="21"/>
        <v>11.068745859576159</v>
      </c>
      <c r="T43" s="19">
        <f t="shared" si="26"/>
        <v>21.598347911880978</v>
      </c>
      <c r="U43" s="2"/>
    </row>
    <row r="44" spans="1:21" ht="12.75" x14ac:dyDescent="0.2">
      <c r="A44" s="3">
        <v>45163</v>
      </c>
      <c r="B44" s="6">
        <v>438.68</v>
      </c>
      <c r="C44" s="6">
        <v>441.3</v>
      </c>
      <c r="D44" s="6">
        <v>435</v>
      </c>
      <c r="E44" s="6">
        <v>439.97</v>
      </c>
      <c r="F44" s="6">
        <f t="shared" si="0"/>
        <v>-3.9200000000000159</v>
      </c>
      <c r="G44" s="12">
        <f t="shared" si="1"/>
        <v>1.8600000000000136</v>
      </c>
      <c r="H44" s="6">
        <f t="shared" si="2"/>
        <v>0</v>
      </c>
      <c r="I44" s="6">
        <f t="shared" si="3"/>
        <v>1.8600000000000136</v>
      </c>
      <c r="J44" s="6">
        <f t="shared" si="29"/>
        <v>0.8484068932971689</v>
      </c>
      <c r="K44" s="6">
        <f t="shared" si="30"/>
        <v>1.1924563864295197</v>
      </c>
      <c r="L44" s="22">
        <f t="shared" si="22"/>
        <v>6.3000000000000114</v>
      </c>
      <c r="M44" s="22">
        <f t="shared" si="23"/>
        <v>4.410000000000025</v>
      </c>
      <c r="N44" s="22">
        <f t="shared" si="24"/>
        <v>1.8899999999999864</v>
      </c>
      <c r="O44" s="22">
        <f t="shared" si="25"/>
        <v>6.3000000000000114</v>
      </c>
      <c r="P44" s="6">
        <f t="shared" si="18"/>
        <v>4.8981821363978177</v>
      </c>
      <c r="Q44" s="20">
        <f t="shared" si="27"/>
        <v>17.320852301362105</v>
      </c>
      <c r="R44" s="20">
        <f t="shared" si="28"/>
        <v>24.34487638931423</v>
      </c>
      <c r="S44" s="6">
        <f t="shared" si="21"/>
        <v>16.858037309506869</v>
      </c>
      <c r="T44" s="19">
        <f t="shared" si="26"/>
        <v>21.259754297425687</v>
      </c>
      <c r="U44" s="2"/>
    </row>
    <row r="45" spans="1:21" ht="12.75" x14ac:dyDescent="0.2">
      <c r="A45" s="3">
        <v>45166</v>
      </c>
      <c r="B45" s="6">
        <v>442.24</v>
      </c>
      <c r="C45" s="6">
        <v>443.4</v>
      </c>
      <c r="D45" s="6">
        <v>439.97</v>
      </c>
      <c r="E45" s="6">
        <v>442.76</v>
      </c>
      <c r="F45" s="6">
        <f t="shared" si="0"/>
        <v>2.0999999999999659</v>
      </c>
      <c r="G45" s="12">
        <f t="shared" si="1"/>
        <v>-4.9700000000000273</v>
      </c>
      <c r="H45" s="6">
        <f t="shared" si="2"/>
        <v>2.0999999999999659</v>
      </c>
      <c r="I45" s="6">
        <f t="shared" si="3"/>
        <v>0</v>
      </c>
      <c r="J45" s="6">
        <f t="shared" si="29"/>
        <v>0.9378064009187973</v>
      </c>
      <c r="K45" s="6">
        <f t="shared" si="30"/>
        <v>1.1072809302559825</v>
      </c>
      <c r="L45" s="22">
        <f t="shared" si="22"/>
        <v>3.42999999999995</v>
      </c>
      <c r="M45" s="22">
        <f t="shared" si="23"/>
        <v>3.42999999999995</v>
      </c>
      <c r="N45" s="22">
        <f t="shared" si="24"/>
        <v>0</v>
      </c>
      <c r="O45" s="22">
        <f t="shared" si="25"/>
        <v>3.42999999999995</v>
      </c>
      <c r="P45" s="6">
        <f t="shared" si="18"/>
        <v>4.7933119837979703</v>
      </c>
      <c r="Q45" s="20">
        <f t="shared" si="27"/>
        <v>19.564893837261319</v>
      </c>
      <c r="R45" s="20">
        <f t="shared" si="28"/>
        <v>23.100539543404199</v>
      </c>
      <c r="S45" s="6">
        <f t="shared" si="21"/>
        <v>8.2869091580471572</v>
      </c>
      <c r="T45" s="19">
        <f t="shared" si="26"/>
        <v>20.333122501755792</v>
      </c>
      <c r="U45" s="2"/>
    </row>
    <row r="46" spans="1:21" ht="12.75" x14ac:dyDescent="0.2">
      <c r="A46" s="3">
        <v>45167</v>
      </c>
      <c r="B46" s="6">
        <v>442.65</v>
      </c>
      <c r="C46" s="6">
        <v>449.45</v>
      </c>
      <c r="D46" s="6">
        <v>442.46</v>
      </c>
      <c r="E46" s="6">
        <v>449.16</v>
      </c>
      <c r="F46" s="6">
        <f t="shared" si="0"/>
        <v>6.0500000000000114</v>
      </c>
      <c r="G46" s="12">
        <f t="shared" si="1"/>
        <v>-2.4899999999999523</v>
      </c>
      <c r="H46" s="6">
        <f t="shared" si="2"/>
        <v>6.0500000000000114</v>
      </c>
      <c r="I46" s="6">
        <f t="shared" si="3"/>
        <v>0</v>
      </c>
      <c r="J46" s="6">
        <f t="shared" si="29"/>
        <v>1.3029630865674555</v>
      </c>
      <c r="K46" s="6">
        <f t="shared" si="30"/>
        <v>1.0281894352376981</v>
      </c>
      <c r="L46" s="22">
        <f t="shared" si="22"/>
        <v>6.9900000000000091</v>
      </c>
      <c r="M46" s="22">
        <f t="shared" si="23"/>
        <v>6.6899999999999977</v>
      </c>
      <c r="N46" s="22">
        <f t="shared" si="24"/>
        <v>0.30000000000001137</v>
      </c>
      <c r="O46" s="22">
        <f t="shared" si="25"/>
        <v>6.9900000000000091</v>
      </c>
      <c r="P46" s="6">
        <f t="shared" si="18"/>
        <v>4.9502182706695441</v>
      </c>
      <c r="Q46" s="20">
        <f t="shared" si="27"/>
        <v>26.321325956223397</v>
      </c>
      <c r="R46" s="20">
        <f t="shared" si="28"/>
        <v>20.770587861343532</v>
      </c>
      <c r="S46" s="6">
        <f t="shared" si="21"/>
        <v>11.787030181833988</v>
      </c>
      <c r="T46" s="19">
        <f t="shared" si="26"/>
        <v>19.722687336047091</v>
      </c>
      <c r="U46" s="2"/>
    </row>
    <row r="47" spans="1:21" ht="12.75" x14ac:dyDescent="0.2">
      <c r="A47" s="3">
        <v>45168</v>
      </c>
      <c r="B47" s="6">
        <v>449.51</v>
      </c>
      <c r="C47" s="6">
        <v>451.67</v>
      </c>
      <c r="D47" s="6">
        <v>448.78</v>
      </c>
      <c r="E47" s="6">
        <v>451.01</v>
      </c>
      <c r="F47" s="6">
        <f t="shared" si="0"/>
        <v>2.2200000000000273</v>
      </c>
      <c r="G47" s="12">
        <f t="shared" si="1"/>
        <v>-6.3199999999999932</v>
      </c>
      <c r="H47" s="6">
        <f t="shared" si="2"/>
        <v>2.2200000000000273</v>
      </c>
      <c r="I47" s="6">
        <f t="shared" si="3"/>
        <v>0</v>
      </c>
      <c r="J47" s="6">
        <f t="shared" si="29"/>
        <v>1.3684657232412107</v>
      </c>
      <c r="K47" s="6">
        <f t="shared" si="30"/>
        <v>0.95474733272071977</v>
      </c>
      <c r="L47" s="22">
        <f t="shared" si="22"/>
        <v>2.8900000000000432</v>
      </c>
      <c r="M47" s="22">
        <f t="shared" si="23"/>
        <v>2.5099999999999909</v>
      </c>
      <c r="N47" s="22">
        <f t="shared" si="24"/>
        <v>0.3800000000000523</v>
      </c>
      <c r="O47" s="22">
        <f t="shared" si="25"/>
        <v>2.8900000000000432</v>
      </c>
      <c r="P47" s="6">
        <f t="shared" si="18"/>
        <v>4.8030598227645802</v>
      </c>
      <c r="Q47" s="20">
        <f t="shared" si="27"/>
        <v>28.491540262630732</v>
      </c>
      <c r="R47" s="20">
        <f t="shared" si="28"/>
        <v>19.877898005675458</v>
      </c>
      <c r="S47" s="6">
        <f t="shared" si="21"/>
        <v>17.808026235854214</v>
      </c>
      <c r="T47" s="19">
        <f t="shared" si="26"/>
        <v>19.58592582889046</v>
      </c>
      <c r="U47" s="2"/>
    </row>
    <row r="48" spans="1:21" ht="12.75" x14ac:dyDescent="0.2">
      <c r="A48" s="3">
        <v>45169</v>
      </c>
      <c r="B48" s="6">
        <v>451.65</v>
      </c>
      <c r="C48" s="6">
        <v>452.83</v>
      </c>
      <c r="D48" s="6">
        <v>450.16</v>
      </c>
      <c r="E48" s="6">
        <v>450.35</v>
      </c>
      <c r="F48" s="6">
        <f t="shared" si="0"/>
        <v>1.1599999999999682</v>
      </c>
      <c r="G48" s="12">
        <f t="shared" si="1"/>
        <v>-1.3800000000000523</v>
      </c>
      <c r="H48" s="6">
        <f t="shared" si="2"/>
        <v>1.1599999999999682</v>
      </c>
      <c r="I48" s="6">
        <f t="shared" si="3"/>
        <v>0</v>
      </c>
      <c r="J48" s="6">
        <f t="shared" si="29"/>
        <v>1.3535753144382647</v>
      </c>
      <c r="K48" s="6">
        <f t="shared" si="30"/>
        <v>0.88655109466923976</v>
      </c>
      <c r="L48" s="22">
        <f t="shared" si="22"/>
        <v>2.6699999999999591</v>
      </c>
      <c r="M48" s="22">
        <f t="shared" si="23"/>
        <v>1.8199999999999932</v>
      </c>
      <c r="N48" s="22">
        <f t="shared" si="24"/>
        <v>0.84999999999996589</v>
      </c>
      <c r="O48" s="22">
        <f t="shared" si="25"/>
        <v>2.6699999999999591</v>
      </c>
      <c r="P48" s="6">
        <f t="shared" si="18"/>
        <v>4.6506984068528219</v>
      </c>
      <c r="Q48" s="20">
        <f t="shared" si="27"/>
        <v>29.104775154711522</v>
      </c>
      <c r="R48" s="20">
        <f t="shared" si="28"/>
        <v>19.06275180869401</v>
      </c>
      <c r="S48" s="6">
        <f t="shared" si="21"/>
        <v>20.848119011064796</v>
      </c>
      <c r="T48" s="19">
        <f t="shared" si="26"/>
        <v>19.676082484760055</v>
      </c>
      <c r="U48" s="2"/>
    </row>
    <row r="49" spans="1:21" ht="12.75" x14ac:dyDescent="0.2">
      <c r="A49" s="3">
        <v>45170</v>
      </c>
      <c r="B49" s="6">
        <v>453.17</v>
      </c>
      <c r="C49" s="6">
        <v>453.67</v>
      </c>
      <c r="D49" s="6">
        <v>449.68</v>
      </c>
      <c r="E49" s="6">
        <v>451.19</v>
      </c>
      <c r="F49" s="6">
        <f t="shared" si="0"/>
        <v>0.84000000000003183</v>
      </c>
      <c r="G49" s="12">
        <f t="shared" si="1"/>
        <v>0.48000000000001819</v>
      </c>
      <c r="H49" s="6">
        <f t="shared" si="2"/>
        <v>0.84000000000003183</v>
      </c>
      <c r="I49" s="6">
        <f t="shared" si="3"/>
        <v>0</v>
      </c>
      <c r="J49" s="6">
        <f t="shared" si="29"/>
        <v>1.3168913634069623</v>
      </c>
      <c r="K49" s="6">
        <f t="shared" si="30"/>
        <v>0.82322601647857985</v>
      </c>
      <c r="L49" s="22">
        <f t="shared" si="22"/>
        <v>3.9900000000000091</v>
      </c>
      <c r="M49" s="22">
        <f t="shared" si="23"/>
        <v>3.3199999999999932</v>
      </c>
      <c r="N49" s="22">
        <f t="shared" si="24"/>
        <v>0.67000000000001592</v>
      </c>
      <c r="O49" s="22">
        <f t="shared" si="25"/>
        <v>3.9900000000000091</v>
      </c>
      <c r="P49" s="6">
        <f t="shared" si="18"/>
        <v>4.6035056635061933</v>
      </c>
      <c r="Q49" s="20">
        <f t="shared" si="27"/>
        <v>28.60627225565247</v>
      </c>
      <c r="R49" s="20">
        <f t="shared" si="28"/>
        <v>17.882589414511152</v>
      </c>
      <c r="S49" s="6">
        <f t="shared" si="21"/>
        <v>23.067208909577879</v>
      </c>
      <c r="T49" s="19">
        <f t="shared" si="26"/>
        <v>19.918305800818473</v>
      </c>
      <c r="U49" s="2"/>
    </row>
    <row r="50" spans="1:21" ht="12.75" x14ac:dyDescent="0.2">
      <c r="A50" s="3">
        <v>45174</v>
      </c>
      <c r="B50" s="6">
        <v>450.73</v>
      </c>
      <c r="C50" s="6">
        <v>451.06</v>
      </c>
      <c r="D50" s="6">
        <v>449.17</v>
      </c>
      <c r="E50" s="6">
        <v>449.24</v>
      </c>
      <c r="F50" s="6">
        <f t="shared" si="0"/>
        <v>-2.6100000000000136</v>
      </c>
      <c r="G50" s="12">
        <f t="shared" si="1"/>
        <v>0.50999999999999091</v>
      </c>
      <c r="H50" s="6">
        <f t="shared" si="2"/>
        <v>0</v>
      </c>
      <c r="I50" s="6">
        <f t="shared" si="3"/>
        <v>0.50999999999999091</v>
      </c>
      <c r="J50" s="6">
        <f t="shared" si="29"/>
        <v>1.2228276945921794</v>
      </c>
      <c r="K50" s="6">
        <f t="shared" si="30"/>
        <v>0.80085272958725218</v>
      </c>
      <c r="L50" s="22">
        <f t="shared" si="22"/>
        <v>1.8899999999999864</v>
      </c>
      <c r="M50" s="22">
        <f t="shared" si="23"/>
        <v>0.12999999999999545</v>
      </c>
      <c r="N50" s="22">
        <f t="shared" si="24"/>
        <v>2.0199999999999818</v>
      </c>
      <c r="O50" s="22">
        <f t="shared" si="25"/>
        <v>2.0199999999999818</v>
      </c>
      <c r="P50" s="6">
        <f t="shared" si="18"/>
        <v>4.4189695446843213</v>
      </c>
      <c r="Q50" s="20">
        <f t="shared" si="27"/>
        <v>27.672236303668274</v>
      </c>
      <c r="R50" s="20">
        <f t="shared" si="28"/>
        <v>18.123065151028616</v>
      </c>
      <c r="S50" s="6">
        <f t="shared" si="21"/>
        <v>20.851857831061992</v>
      </c>
      <c r="T50" s="19">
        <f t="shared" si="26"/>
        <v>19.984988088693012</v>
      </c>
      <c r="U50" s="2"/>
    </row>
    <row r="51" spans="1:21" ht="12.75" x14ac:dyDescent="0.2">
      <c r="A51" s="3">
        <v>45175</v>
      </c>
      <c r="B51" s="6">
        <v>448.4</v>
      </c>
      <c r="C51" s="6">
        <v>448.51</v>
      </c>
      <c r="D51" s="6">
        <v>443.81</v>
      </c>
      <c r="E51" s="6">
        <v>446.22</v>
      </c>
      <c r="F51" s="6">
        <f t="shared" si="0"/>
        <v>-2.5500000000000114</v>
      </c>
      <c r="G51" s="12">
        <f t="shared" si="1"/>
        <v>5.3600000000000136</v>
      </c>
      <c r="H51" s="6">
        <f t="shared" si="2"/>
        <v>0</v>
      </c>
      <c r="I51" s="6">
        <f t="shared" si="3"/>
        <v>5.3600000000000136</v>
      </c>
      <c r="J51" s="6">
        <f t="shared" si="29"/>
        <v>1.1354828592641666</v>
      </c>
      <c r="K51" s="6">
        <f t="shared" si="30"/>
        <v>1.1265061060453065</v>
      </c>
      <c r="L51" s="22">
        <f t="shared" si="22"/>
        <v>4.6999999999999886</v>
      </c>
      <c r="M51" s="22">
        <f t="shared" si="23"/>
        <v>0.73000000000001819</v>
      </c>
      <c r="N51" s="22">
        <f t="shared" si="24"/>
        <v>5.4300000000000068</v>
      </c>
      <c r="O51" s="22">
        <f t="shared" si="25"/>
        <v>5.4300000000000068</v>
      </c>
      <c r="P51" s="6">
        <f t="shared" si="18"/>
        <v>4.4911860057782986</v>
      </c>
      <c r="Q51" s="20">
        <f t="shared" si="27"/>
        <v>25.282472331434725</v>
      </c>
      <c r="R51" s="20">
        <f t="shared" si="28"/>
        <v>25.082597438537597</v>
      </c>
      <c r="S51" s="6">
        <f t="shared" si="21"/>
        <v>0.39685221088742267</v>
      </c>
      <c r="T51" s="19">
        <f t="shared" si="26"/>
        <v>18.585835525992614</v>
      </c>
      <c r="U51" s="2"/>
    </row>
    <row r="52" spans="1:21" ht="12.75" x14ac:dyDescent="0.2">
      <c r="A52" s="3">
        <v>45176</v>
      </c>
      <c r="B52" s="6">
        <v>443.11</v>
      </c>
      <c r="C52" s="6">
        <v>445.55</v>
      </c>
      <c r="D52" s="6">
        <v>442.75</v>
      </c>
      <c r="E52" s="6">
        <v>444.85</v>
      </c>
      <c r="F52" s="6">
        <f t="shared" si="0"/>
        <v>-2.9599999999999795</v>
      </c>
      <c r="G52" s="12">
        <f t="shared" si="1"/>
        <v>1.0600000000000023</v>
      </c>
      <c r="H52" s="6">
        <f t="shared" si="2"/>
        <v>0</v>
      </c>
      <c r="I52" s="6">
        <f t="shared" si="3"/>
        <v>1.0600000000000023</v>
      </c>
      <c r="J52" s="6">
        <f t="shared" si="29"/>
        <v>1.0543769407452976</v>
      </c>
      <c r="K52" s="6">
        <f t="shared" si="30"/>
        <v>1.1217556698992135</v>
      </c>
      <c r="L52" s="22">
        <f t="shared" si="22"/>
        <v>2.8000000000000114</v>
      </c>
      <c r="M52" s="22">
        <f t="shared" si="23"/>
        <v>0.67000000000001592</v>
      </c>
      <c r="N52" s="22">
        <f t="shared" si="24"/>
        <v>3.4700000000000273</v>
      </c>
      <c r="O52" s="22">
        <f t="shared" si="25"/>
        <v>3.4700000000000273</v>
      </c>
      <c r="P52" s="6">
        <f t="shared" si="18"/>
        <v>4.4182441482227075</v>
      </c>
      <c r="Q52" s="20">
        <f t="shared" si="27"/>
        <v>23.864161992257348</v>
      </c>
      <c r="R52" s="20">
        <f t="shared" si="28"/>
        <v>25.389173442360658</v>
      </c>
      <c r="S52" s="6">
        <f t="shared" si="21"/>
        <v>3.0962602565824335</v>
      </c>
      <c r="T52" s="19">
        <f t="shared" si="26"/>
        <v>17.479437292463317</v>
      </c>
      <c r="U52" s="2"/>
    </row>
    <row r="53" spans="1:21" ht="12.75" x14ac:dyDescent="0.2">
      <c r="A53" s="3">
        <v>45177</v>
      </c>
      <c r="B53" s="6">
        <v>444.9</v>
      </c>
      <c r="C53" s="6">
        <v>447.11</v>
      </c>
      <c r="D53" s="6">
        <v>444.53</v>
      </c>
      <c r="E53" s="6">
        <v>445.52</v>
      </c>
      <c r="F53" s="6">
        <f t="shared" si="0"/>
        <v>1.5600000000000023</v>
      </c>
      <c r="G53" s="12">
        <f t="shared" si="1"/>
        <v>-1.7799999999999727</v>
      </c>
      <c r="H53" s="6">
        <f t="shared" si="2"/>
        <v>1.5600000000000023</v>
      </c>
      <c r="I53" s="6">
        <f t="shared" si="3"/>
        <v>0</v>
      </c>
      <c r="J53" s="6">
        <f t="shared" si="29"/>
        <v>1.0904928735492052</v>
      </c>
      <c r="K53" s="6">
        <f t="shared" si="30"/>
        <v>1.0416302649064126</v>
      </c>
      <c r="L53" s="22">
        <f t="shared" si="22"/>
        <v>2.5800000000000409</v>
      </c>
      <c r="M53" s="22">
        <f t="shared" si="23"/>
        <v>2.2599999999999909</v>
      </c>
      <c r="N53" s="22">
        <f t="shared" si="24"/>
        <v>0.32000000000005002</v>
      </c>
      <c r="O53" s="22">
        <f t="shared" si="25"/>
        <v>2.5800000000000409</v>
      </c>
      <c r="P53" s="6">
        <f t="shared" si="18"/>
        <v>4.2869409947782309</v>
      </c>
      <c r="Q53" s="20">
        <f t="shared" si="27"/>
        <v>25.437552671648511</v>
      </c>
      <c r="R53" s="20">
        <f t="shared" si="28"/>
        <v>24.297751384383062</v>
      </c>
      <c r="S53" s="6">
        <f t="shared" si="21"/>
        <v>2.2917348328289173</v>
      </c>
      <c r="T53" s="19">
        <f t="shared" si="26"/>
        <v>16.394601402489432</v>
      </c>
      <c r="U53" s="2"/>
    </row>
    <row r="54" spans="1:21" ht="12.75" x14ac:dyDescent="0.2">
      <c r="A54" s="3">
        <v>45180</v>
      </c>
      <c r="B54" s="6">
        <v>448.24</v>
      </c>
      <c r="C54" s="6">
        <v>448.77</v>
      </c>
      <c r="D54" s="6">
        <v>446.47</v>
      </c>
      <c r="E54" s="6">
        <v>448.45</v>
      </c>
      <c r="F54" s="6">
        <f t="shared" si="0"/>
        <v>1.6599999999999682</v>
      </c>
      <c r="G54" s="12">
        <f t="shared" si="1"/>
        <v>-1.9400000000000546</v>
      </c>
      <c r="H54" s="6">
        <f t="shared" si="2"/>
        <v>1.6599999999999682</v>
      </c>
      <c r="I54" s="6">
        <f t="shared" si="3"/>
        <v>0</v>
      </c>
      <c r="J54" s="6">
        <f t="shared" si="29"/>
        <v>1.1311719540099741</v>
      </c>
      <c r="K54" s="6">
        <f t="shared" si="30"/>
        <v>0.96722810312738317</v>
      </c>
      <c r="L54" s="22">
        <f t="shared" si="22"/>
        <v>2.2999999999999545</v>
      </c>
      <c r="M54" s="22">
        <f t="shared" si="23"/>
        <v>3.25</v>
      </c>
      <c r="N54" s="22">
        <f t="shared" si="24"/>
        <v>0.95000000000004547</v>
      </c>
      <c r="O54" s="22">
        <f t="shared" si="25"/>
        <v>3.25</v>
      </c>
      <c r="P54" s="6">
        <f t="shared" si="18"/>
        <v>4.2128737808655004</v>
      </c>
      <c r="Q54" s="20">
        <f t="shared" si="27"/>
        <v>26.850364213322909</v>
      </c>
      <c r="R54" s="20">
        <f t="shared" si="28"/>
        <v>22.958867353692096</v>
      </c>
      <c r="S54" s="6">
        <f t="shared" si="21"/>
        <v>7.8128024408388281</v>
      </c>
      <c r="T54" s="19">
        <f t="shared" si="26"/>
        <v>15.781615762371533</v>
      </c>
      <c r="U54" s="2"/>
    </row>
    <row r="55" spans="1:21" ht="12.75" x14ac:dyDescent="0.2">
      <c r="A55" s="3">
        <v>45181</v>
      </c>
      <c r="B55" s="6">
        <v>446.95</v>
      </c>
      <c r="C55" s="6">
        <v>448.53</v>
      </c>
      <c r="D55" s="6">
        <v>445.39</v>
      </c>
      <c r="E55" s="6">
        <v>445.99</v>
      </c>
      <c r="F55" s="6">
        <f t="shared" si="0"/>
        <v>-0.24000000000000909</v>
      </c>
      <c r="G55" s="12">
        <f t="shared" si="1"/>
        <v>1.0800000000000409</v>
      </c>
      <c r="H55" s="6">
        <f t="shared" si="2"/>
        <v>0</v>
      </c>
      <c r="I55" s="6">
        <f t="shared" si="3"/>
        <v>1.0800000000000409</v>
      </c>
      <c r="J55" s="6">
        <f t="shared" si="29"/>
        <v>1.050373957294976</v>
      </c>
      <c r="K55" s="6">
        <f t="shared" si="30"/>
        <v>0.97528323861828736</v>
      </c>
      <c r="L55" s="22">
        <f t="shared" si="22"/>
        <v>3.1399999999999864</v>
      </c>
      <c r="M55" s="22">
        <f t="shared" si="23"/>
        <v>7.9999999999984084E-2</v>
      </c>
      <c r="N55" s="22">
        <f t="shared" si="24"/>
        <v>3.0600000000000023</v>
      </c>
      <c r="O55" s="22">
        <f t="shared" si="25"/>
        <v>3.1399999999999864</v>
      </c>
      <c r="P55" s="6">
        <f t="shared" si="18"/>
        <v>4.1362399393751073</v>
      </c>
      <c r="Q55" s="20">
        <f t="shared" si="27"/>
        <v>25.394415524493574</v>
      </c>
      <c r="R55" s="20">
        <f t="shared" si="28"/>
        <v>23.578981222390855</v>
      </c>
      <c r="S55" s="6">
        <f t="shared" si="21"/>
        <v>3.7069805704629073</v>
      </c>
      <c r="T55" s="19">
        <f>(S55*(1/$X$1))+(T54*(1-(1/$X$1)))</f>
        <v>14.919141820092348</v>
      </c>
      <c r="U55" s="2"/>
    </row>
    <row r="56" spans="1:21" ht="12.75" x14ac:dyDescent="0.2">
      <c r="A56" s="3">
        <v>45182</v>
      </c>
      <c r="B56" s="6">
        <v>446.22</v>
      </c>
      <c r="C56" s="6">
        <v>447.71</v>
      </c>
      <c r="D56" s="6">
        <v>445.08</v>
      </c>
      <c r="E56" s="6">
        <v>446.51</v>
      </c>
      <c r="F56" s="6">
        <f t="shared" si="0"/>
        <v>-0.81999999999999318</v>
      </c>
      <c r="G56" s="12">
        <f t="shared" si="1"/>
        <v>0.31000000000000227</v>
      </c>
      <c r="H56" s="6">
        <f t="shared" si="2"/>
        <v>0</v>
      </c>
      <c r="I56" s="6">
        <f t="shared" si="3"/>
        <v>0.31000000000000227</v>
      </c>
      <c r="J56" s="6">
        <f t="shared" si="29"/>
        <v>0.97534724605962053</v>
      </c>
      <c r="K56" s="6">
        <f t="shared" si="30"/>
        <v>0.92776300728840988</v>
      </c>
      <c r="L56" s="22">
        <f t="shared" si="22"/>
        <v>2.6299999999999955</v>
      </c>
      <c r="M56" s="22">
        <f t="shared" si="23"/>
        <v>1.7199999999999704</v>
      </c>
      <c r="N56" s="22">
        <f t="shared" si="24"/>
        <v>0.91000000000002501</v>
      </c>
      <c r="O56" s="22">
        <f t="shared" si="25"/>
        <v>2.6299999999999955</v>
      </c>
      <c r="P56" s="6">
        <f t="shared" si="18"/>
        <v>4.0286513722768849</v>
      </c>
      <c r="Q56" s="20">
        <f t="shared" si="27"/>
        <v>24.21026680966888</v>
      </c>
      <c r="R56" s="20">
        <f t="shared" si="28"/>
        <v>23.02912120102523</v>
      </c>
      <c r="S56" s="6">
        <f t="shared" si="21"/>
        <v>2.5003406233295418</v>
      </c>
      <c r="T56" s="19">
        <f t="shared" ref="T56:T119" si="31">(S56*(1/$X$1))+(T55*(1-(1/$X$1)))</f>
        <v>14.032084591752147</v>
      </c>
      <c r="U56" s="2"/>
    </row>
    <row r="57" spans="1:21" ht="12.75" x14ac:dyDescent="0.2">
      <c r="A57" s="3">
        <v>45183</v>
      </c>
      <c r="B57" s="6">
        <v>449.07</v>
      </c>
      <c r="C57" s="6">
        <v>451.08</v>
      </c>
      <c r="D57" s="6">
        <v>447.71</v>
      </c>
      <c r="E57" s="6">
        <v>450.36</v>
      </c>
      <c r="F57" s="6">
        <f t="shared" si="0"/>
        <v>3.3700000000000045</v>
      </c>
      <c r="G57" s="12">
        <f t="shared" si="1"/>
        <v>-2.6299999999999955</v>
      </c>
      <c r="H57" s="6">
        <f t="shared" si="2"/>
        <v>3.3700000000000045</v>
      </c>
      <c r="I57" s="6">
        <f t="shared" si="3"/>
        <v>0</v>
      </c>
      <c r="J57" s="6">
        <f t="shared" si="29"/>
        <v>1.1463938713410766</v>
      </c>
      <c r="K57" s="6">
        <f t="shared" si="30"/>
        <v>0.86149422105352347</v>
      </c>
      <c r="L57" s="22">
        <f t="shared" si="22"/>
        <v>3.3700000000000045</v>
      </c>
      <c r="M57" s="22">
        <f t="shared" si="23"/>
        <v>4.5699999999999932</v>
      </c>
      <c r="N57" s="22">
        <f t="shared" si="24"/>
        <v>1.1999999999999886</v>
      </c>
      <c r="O57" s="22">
        <f t="shared" si="25"/>
        <v>4.5699999999999932</v>
      </c>
      <c r="P57" s="6">
        <f t="shared" si="18"/>
        <v>4.0673191313999641</v>
      </c>
      <c r="Q57" s="20">
        <f t="shared" si="27"/>
        <v>28.185491088979042</v>
      </c>
      <c r="R57" s="20">
        <f t="shared" si="28"/>
        <v>21.180885817459782</v>
      </c>
      <c r="S57" s="6">
        <f t="shared" si="21"/>
        <v>14.189020362573244</v>
      </c>
      <c r="T57" s="19">
        <f t="shared" si="31"/>
        <v>14.043294289667941</v>
      </c>
      <c r="U57" s="2"/>
    </row>
    <row r="58" spans="1:21" ht="12.75" x14ac:dyDescent="0.2">
      <c r="A58" s="3">
        <v>45184</v>
      </c>
      <c r="B58" s="6">
        <v>447.14</v>
      </c>
      <c r="C58" s="6">
        <v>447.48</v>
      </c>
      <c r="D58" s="6">
        <v>442.92</v>
      </c>
      <c r="E58" s="6">
        <v>443.37</v>
      </c>
      <c r="F58" s="6">
        <f t="shared" si="0"/>
        <v>-3.5999999999999659</v>
      </c>
      <c r="G58" s="12">
        <f t="shared" si="1"/>
        <v>4.7899999999999636</v>
      </c>
      <c r="H58" s="6">
        <f t="shared" si="2"/>
        <v>0</v>
      </c>
      <c r="I58" s="6">
        <f t="shared" si="3"/>
        <v>4.7899999999999636</v>
      </c>
      <c r="J58" s="6">
        <f t="shared" si="29"/>
        <v>1.0645085948167141</v>
      </c>
      <c r="K58" s="6">
        <f t="shared" si="30"/>
        <v>1.142101776692555</v>
      </c>
      <c r="L58" s="22">
        <f t="shared" si="22"/>
        <v>4.5600000000000023</v>
      </c>
      <c r="M58" s="22">
        <f t="shared" si="23"/>
        <v>2.8799999999999955</v>
      </c>
      <c r="N58" s="22">
        <f t="shared" si="24"/>
        <v>7.4399999999999977</v>
      </c>
      <c r="O58" s="22">
        <f t="shared" si="25"/>
        <v>7.4399999999999977</v>
      </c>
      <c r="P58" s="6">
        <f t="shared" si="18"/>
        <v>4.3082249077285386</v>
      </c>
      <c r="Q58" s="20">
        <f t="shared" si="27"/>
        <v>24.708751692770001</v>
      </c>
      <c r="R58" s="20">
        <f t="shared" si="28"/>
        <v>26.509799306060717</v>
      </c>
      <c r="S58" s="6">
        <f t="shared" si="21"/>
        <v>3.5163970439769625</v>
      </c>
      <c r="T58" s="19">
        <f t="shared" si="31"/>
        <v>13.291373057832871</v>
      </c>
      <c r="U58" s="2"/>
    </row>
    <row r="59" spans="1:21" ht="12.75" x14ac:dyDescent="0.2">
      <c r="A59" s="3">
        <v>45187</v>
      </c>
      <c r="B59" s="6">
        <v>443.05</v>
      </c>
      <c r="C59" s="6">
        <v>444.97</v>
      </c>
      <c r="D59" s="6">
        <v>442.56</v>
      </c>
      <c r="E59" s="6">
        <v>443.63</v>
      </c>
      <c r="F59" s="6">
        <f t="shared" si="0"/>
        <v>-2.5099999999999909</v>
      </c>
      <c r="G59" s="12">
        <f t="shared" si="1"/>
        <v>0.36000000000001364</v>
      </c>
      <c r="H59" s="6">
        <f t="shared" si="2"/>
        <v>0</v>
      </c>
      <c r="I59" s="6">
        <f t="shared" si="3"/>
        <v>0.36000000000001364</v>
      </c>
      <c r="J59" s="6">
        <f t="shared" si="29"/>
        <v>0.98847226661552023</v>
      </c>
      <c r="K59" s="6">
        <f t="shared" si="30"/>
        <v>1.0862373640716592</v>
      </c>
      <c r="L59" s="22">
        <f t="shared" si="22"/>
        <v>2.410000000000025</v>
      </c>
      <c r="M59" s="22">
        <f t="shared" si="23"/>
        <v>1.6000000000000227</v>
      </c>
      <c r="N59" s="22">
        <f t="shared" si="24"/>
        <v>0.81000000000000227</v>
      </c>
      <c r="O59" s="22">
        <f t="shared" si="25"/>
        <v>2.410000000000025</v>
      </c>
      <c r="P59" s="6">
        <f t="shared" si="18"/>
        <v>4.1726374143193592</v>
      </c>
      <c r="Q59" s="20">
        <f t="shared" si="27"/>
        <v>23.689387992911907</v>
      </c>
      <c r="R59" s="20">
        <f t="shared" si="28"/>
        <v>26.032392854073237</v>
      </c>
      <c r="S59" s="6">
        <f t="shared" si="21"/>
        <v>4.7122303772098233</v>
      </c>
      <c r="T59" s="19">
        <f t="shared" si="31"/>
        <v>12.678577152074082</v>
      </c>
      <c r="U59" s="2"/>
    </row>
    <row r="60" spans="1:21" ht="12.75" x14ac:dyDescent="0.2">
      <c r="A60" s="3">
        <v>45188</v>
      </c>
      <c r="B60" s="6">
        <v>442.68</v>
      </c>
      <c r="C60" s="6">
        <v>443.29</v>
      </c>
      <c r="D60" s="6">
        <v>439.94</v>
      </c>
      <c r="E60" s="6">
        <v>442.71</v>
      </c>
      <c r="F60" s="6">
        <f t="shared" si="0"/>
        <v>-1.6800000000000068</v>
      </c>
      <c r="G60" s="12">
        <f t="shared" si="1"/>
        <v>2.6200000000000045</v>
      </c>
      <c r="H60" s="6">
        <f t="shared" si="2"/>
        <v>0</v>
      </c>
      <c r="I60" s="6">
        <f t="shared" si="3"/>
        <v>2.6200000000000045</v>
      </c>
      <c r="J60" s="6">
        <f t="shared" si="29"/>
        <v>0.91786710471441169</v>
      </c>
      <c r="K60" s="6">
        <f t="shared" si="30"/>
        <v>1.1957918380665411</v>
      </c>
      <c r="L60" s="22">
        <f t="shared" si="22"/>
        <v>3.3500000000000227</v>
      </c>
      <c r="M60" s="22">
        <f t="shared" si="23"/>
        <v>0.33999999999997499</v>
      </c>
      <c r="N60" s="22">
        <f t="shared" si="24"/>
        <v>3.6899999999999977</v>
      </c>
      <c r="O60" s="22">
        <f t="shared" si="25"/>
        <v>3.6899999999999977</v>
      </c>
      <c r="P60" s="6">
        <f t="shared" si="18"/>
        <v>4.1381633132965483</v>
      </c>
      <c r="Q60" s="20">
        <f t="shared" si="27"/>
        <v>22.180543280280045</v>
      </c>
      <c r="R60" s="20">
        <f t="shared" si="28"/>
        <v>28.896680665653768</v>
      </c>
      <c r="S60" s="6">
        <f t="shared" si="21"/>
        <v>13.148986703903251</v>
      </c>
      <c r="T60" s="19">
        <f t="shared" si="31"/>
        <v>12.712177834347594</v>
      </c>
      <c r="U60" s="2"/>
    </row>
    <row r="61" spans="1:21" ht="12.75" x14ac:dyDescent="0.2">
      <c r="A61" s="3">
        <v>45189</v>
      </c>
      <c r="B61" s="6">
        <v>444.01</v>
      </c>
      <c r="C61" s="6">
        <v>444.43</v>
      </c>
      <c r="D61" s="6">
        <v>438.43</v>
      </c>
      <c r="E61" s="6">
        <v>438.64</v>
      </c>
      <c r="F61" s="6">
        <f t="shared" si="0"/>
        <v>1.1399999999999864</v>
      </c>
      <c r="G61" s="12">
        <f t="shared" si="1"/>
        <v>1.5099999999999909</v>
      </c>
      <c r="H61" s="6">
        <f t="shared" si="2"/>
        <v>0</v>
      </c>
      <c r="I61" s="6">
        <f t="shared" si="3"/>
        <v>1.5099999999999909</v>
      </c>
      <c r="J61" s="6">
        <f t="shared" si="29"/>
        <v>0.85230516866338235</v>
      </c>
      <c r="K61" s="6">
        <f t="shared" si="30"/>
        <v>1.2182352782046446</v>
      </c>
      <c r="L61" s="22">
        <f t="shared" si="22"/>
        <v>6</v>
      </c>
      <c r="M61" s="22">
        <f t="shared" si="23"/>
        <v>1.7200000000000273</v>
      </c>
      <c r="N61" s="22">
        <f t="shared" si="24"/>
        <v>4.2799999999999727</v>
      </c>
      <c r="O61" s="22">
        <f t="shared" si="25"/>
        <v>6</v>
      </c>
      <c r="P61" s="6">
        <f t="shared" si="18"/>
        <v>4.2711516480610809</v>
      </c>
      <c r="Q61" s="20">
        <f t="shared" si="27"/>
        <v>19.954926420144606</v>
      </c>
      <c r="R61" s="20">
        <f t="shared" si="28"/>
        <v>28.522407504722313</v>
      </c>
      <c r="S61" s="6">
        <f t="shared" si="21"/>
        <v>17.673168862495828</v>
      </c>
      <c r="T61" s="19">
        <f t="shared" si="31"/>
        <v>13.066534336358181</v>
      </c>
      <c r="U61" s="2"/>
    </row>
    <row r="62" spans="1:21" ht="12.75" x14ac:dyDescent="0.2">
      <c r="A62" s="3">
        <v>45190</v>
      </c>
      <c r="B62" s="6">
        <v>435.7</v>
      </c>
      <c r="C62" s="6">
        <v>435.97</v>
      </c>
      <c r="D62" s="6">
        <v>431.23</v>
      </c>
      <c r="E62" s="6">
        <v>431.39</v>
      </c>
      <c r="F62" s="6">
        <f t="shared" si="0"/>
        <v>-8.4599999999999795</v>
      </c>
      <c r="G62" s="12">
        <f t="shared" si="1"/>
        <v>7.1999999999999886</v>
      </c>
      <c r="H62" s="6">
        <f t="shared" si="2"/>
        <v>0</v>
      </c>
      <c r="I62" s="6">
        <f t="shared" si="3"/>
        <v>7.1999999999999886</v>
      </c>
      <c r="J62" s="6">
        <f t="shared" si="29"/>
        <v>0.7914262280445693</v>
      </c>
      <c r="K62" s="6">
        <f t="shared" si="30"/>
        <v>1.6455041869043119</v>
      </c>
      <c r="L62" s="22">
        <f t="shared" si="22"/>
        <v>4.7400000000000091</v>
      </c>
      <c r="M62" s="22">
        <f t="shared" si="23"/>
        <v>2.6699999999999591</v>
      </c>
      <c r="N62" s="22">
        <f t="shared" si="24"/>
        <v>7.4099999999999682</v>
      </c>
      <c r="O62" s="22">
        <f t="shared" si="25"/>
        <v>7.4099999999999682</v>
      </c>
      <c r="P62" s="6">
        <f t="shared" si="18"/>
        <v>4.4953551017710014</v>
      </c>
      <c r="Q62" s="20">
        <f t="shared" si="27"/>
        <v>17.605421821577057</v>
      </c>
      <c r="R62" s="20">
        <f t="shared" si="28"/>
        <v>36.604542903764042</v>
      </c>
      <c r="S62" s="6">
        <f t="shared" si="21"/>
        <v>35.04728545470833</v>
      </c>
      <c r="T62" s="19">
        <f t="shared" si="31"/>
        <v>14.636587987668907</v>
      </c>
      <c r="U62" s="2"/>
    </row>
    <row r="63" spans="1:21" ht="12.75" x14ac:dyDescent="0.2">
      <c r="A63" s="3">
        <v>45191</v>
      </c>
      <c r="B63" s="6">
        <v>432.45</v>
      </c>
      <c r="C63" s="6">
        <v>434.1</v>
      </c>
      <c r="D63" s="6">
        <v>429.99</v>
      </c>
      <c r="E63" s="6">
        <v>430.42</v>
      </c>
      <c r="F63" s="6">
        <f t="shared" si="0"/>
        <v>-1.8700000000000045</v>
      </c>
      <c r="G63" s="12">
        <f t="shared" si="1"/>
        <v>1.2400000000000091</v>
      </c>
      <c r="H63" s="6">
        <f t="shared" si="2"/>
        <v>0</v>
      </c>
      <c r="I63" s="6">
        <f t="shared" si="3"/>
        <v>1.2400000000000091</v>
      </c>
      <c r="J63" s="6">
        <f t="shared" si="29"/>
        <v>0.73489578318424298</v>
      </c>
      <c r="K63" s="6">
        <f t="shared" si="30"/>
        <v>1.6165396021254332</v>
      </c>
      <c r="L63" s="22">
        <f t="shared" si="22"/>
        <v>4.1100000000000136</v>
      </c>
      <c r="M63" s="22">
        <f t="shared" si="23"/>
        <v>2.7100000000000364</v>
      </c>
      <c r="N63" s="22">
        <f t="shared" si="24"/>
        <v>1.3999999999999773</v>
      </c>
      <c r="O63" s="22">
        <f t="shared" si="25"/>
        <v>4.1100000000000136</v>
      </c>
      <c r="P63" s="6">
        <f t="shared" si="18"/>
        <v>4.4678297373587883</v>
      </c>
      <c r="Q63" s="20">
        <f t="shared" si="27"/>
        <v>16.448607632453907</v>
      </c>
      <c r="R63" s="20">
        <f t="shared" si="28"/>
        <v>36.181763790333477</v>
      </c>
      <c r="S63" s="6">
        <f t="shared" si="21"/>
        <v>37.493856920294697</v>
      </c>
      <c r="T63" s="19">
        <f t="shared" si="31"/>
        <v>16.269250054285035</v>
      </c>
      <c r="U63" s="2"/>
    </row>
    <row r="64" spans="1:21" ht="12.75" x14ac:dyDescent="0.2">
      <c r="A64" s="3">
        <v>45194</v>
      </c>
      <c r="B64" s="6">
        <v>429.17</v>
      </c>
      <c r="C64" s="6">
        <v>432.27</v>
      </c>
      <c r="D64" s="6">
        <v>428.72</v>
      </c>
      <c r="E64" s="6">
        <v>432.23</v>
      </c>
      <c r="F64" s="6">
        <f t="shared" si="0"/>
        <v>-1.8300000000000409</v>
      </c>
      <c r="G64" s="12">
        <f t="shared" si="1"/>
        <v>1.2699999999999818</v>
      </c>
      <c r="H64" s="6">
        <f t="shared" si="2"/>
        <v>0</v>
      </c>
      <c r="I64" s="6">
        <f t="shared" si="3"/>
        <v>1.2699999999999818</v>
      </c>
      <c r="J64" s="6">
        <f t="shared" si="29"/>
        <v>0.68240322724251135</v>
      </c>
      <c r="K64" s="6">
        <f t="shared" si="30"/>
        <v>1.5917867734021867</v>
      </c>
      <c r="L64" s="22">
        <f t="shared" si="22"/>
        <v>3.5499999999999545</v>
      </c>
      <c r="M64" s="22">
        <f t="shared" si="23"/>
        <v>1.8499999999999659</v>
      </c>
      <c r="N64" s="22">
        <f t="shared" si="24"/>
        <v>1.6999999999999886</v>
      </c>
      <c r="O64" s="22">
        <f t="shared" si="25"/>
        <v>3.5499999999999545</v>
      </c>
      <c r="P64" s="6">
        <f t="shared" ref="P64:P95" si="32">(O64*(1/$V$1))+(P63*(1-(1/$V$1)))</f>
        <v>4.4022704704045861</v>
      </c>
      <c r="Q64" s="20">
        <f t="shared" si="27"/>
        <v>15.501165406127257</v>
      </c>
      <c r="R64" s="20">
        <f t="shared" si="28"/>
        <v>36.158313854257464</v>
      </c>
      <c r="S64" s="6">
        <f t="shared" si="21"/>
        <v>39.987140296188052</v>
      </c>
      <c r="T64" s="19">
        <f t="shared" si="31"/>
        <v>17.963385071563824</v>
      </c>
      <c r="U64" s="2"/>
    </row>
    <row r="65" spans="1:21" ht="12.75" x14ac:dyDescent="0.2">
      <c r="A65" s="3">
        <v>45195</v>
      </c>
      <c r="B65" s="6">
        <v>429.09</v>
      </c>
      <c r="C65" s="6">
        <v>429.82</v>
      </c>
      <c r="D65" s="6">
        <v>425.02</v>
      </c>
      <c r="E65" s="6">
        <v>425.88</v>
      </c>
      <c r="F65" s="6">
        <f t="shared" si="0"/>
        <v>-2.4499999999999886</v>
      </c>
      <c r="G65" s="12">
        <f t="shared" si="1"/>
        <v>3.7000000000000455</v>
      </c>
      <c r="H65" s="6">
        <f t="shared" si="2"/>
        <v>0</v>
      </c>
      <c r="I65" s="6">
        <f t="shared" si="3"/>
        <v>3.7000000000000455</v>
      </c>
      <c r="J65" s="6">
        <f t="shared" si="29"/>
        <v>0.63366013958233203</v>
      </c>
      <c r="K65" s="6">
        <f t="shared" si="30"/>
        <v>1.742373432444891</v>
      </c>
      <c r="L65" s="22">
        <f t="shared" si="22"/>
        <v>4.8000000000000114</v>
      </c>
      <c r="M65" s="22">
        <f t="shared" si="23"/>
        <v>2.410000000000025</v>
      </c>
      <c r="N65" s="22">
        <f t="shared" si="24"/>
        <v>7.2100000000000364</v>
      </c>
      <c r="O65" s="22">
        <f t="shared" si="25"/>
        <v>7.2100000000000364</v>
      </c>
      <c r="P65" s="6">
        <f t="shared" si="32"/>
        <v>4.602822579661404</v>
      </c>
      <c r="Q65" s="20">
        <f t="shared" si="27"/>
        <v>13.766773074901916</v>
      </c>
      <c r="R65" s="20">
        <f t="shared" si="28"/>
        <v>37.854455658229277</v>
      </c>
      <c r="S65" s="6">
        <f t="shared" si="21"/>
        <v>46.662358053998751</v>
      </c>
      <c r="T65" s="19">
        <f t="shared" si="31"/>
        <v>20.013311713166321</v>
      </c>
      <c r="U65" s="2"/>
    </row>
    <row r="66" spans="1:21" ht="12.75" x14ac:dyDescent="0.2">
      <c r="A66" s="3">
        <v>45196</v>
      </c>
      <c r="B66" s="6">
        <v>427.09</v>
      </c>
      <c r="C66" s="6">
        <v>427.67</v>
      </c>
      <c r="D66" s="6">
        <v>422.29</v>
      </c>
      <c r="E66" s="6">
        <v>426.05</v>
      </c>
      <c r="F66" s="6">
        <f t="shared" si="0"/>
        <v>-2.1499999999999773</v>
      </c>
      <c r="G66" s="12">
        <f t="shared" si="1"/>
        <v>2.7299999999999613</v>
      </c>
      <c r="H66" s="6">
        <f t="shared" si="2"/>
        <v>0</v>
      </c>
      <c r="I66" s="6">
        <f t="shared" si="3"/>
        <v>2.7299999999999613</v>
      </c>
      <c r="J66" s="6">
        <f t="shared" si="29"/>
        <v>0.58839870104073688</v>
      </c>
      <c r="K66" s="6">
        <f t="shared" si="30"/>
        <v>1.8129181872702531</v>
      </c>
      <c r="L66" s="22">
        <f t="shared" si="22"/>
        <v>5.3799999999999955</v>
      </c>
      <c r="M66" s="22">
        <f t="shared" si="23"/>
        <v>1.7900000000000205</v>
      </c>
      <c r="N66" s="22">
        <f t="shared" si="24"/>
        <v>3.589999999999975</v>
      </c>
      <c r="O66" s="22">
        <f t="shared" si="25"/>
        <v>5.3799999999999955</v>
      </c>
      <c r="P66" s="6">
        <f t="shared" si="32"/>
        <v>4.6583352525427326</v>
      </c>
      <c r="Q66" s="20">
        <f t="shared" si="27"/>
        <v>12.631093923941217</v>
      </c>
      <c r="R66" s="20">
        <f t="shared" si="28"/>
        <v>38.917726805529497</v>
      </c>
      <c r="S66" s="6">
        <f t="shared" si="21"/>
        <v>50.993664859068424</v>
      </c>
      <c r="T66" s="19">
        <f t="shared" si="31"/>
        <v>22.226194080730757</v>
      </c>
      <c r="U66" s="2"/>
    </row>
    <row r="67" spans="1:21" ht="12.75" x14ac:dyDescent="0.2">
      <c r="A67" s="3">
        <v>45197</v>
      </c>
      <c r="B67" s="6">
        <v>425.48</v>
      </c>
      <c r="C67" s="6">
        <v>430.25</v>
      </c>
      <c r="D67" s="6">
        <v>424.87</v>
      </c>
      <c r="E67" s="6">
        <v>428.52</v>
      </c>
      <c r="F67" s="6">
        <f t="shared" si="0"/>
        <v>2.5799999999999841</v>
      </c>
      <c r="G67" s="12">
        <f t="shared" si="1"/>
        <v>-2.5799999999999841</v>
      </c>
      <c r="H67" s="6">
        <f t="shared" si="2"/>
        <v>2.5799999999999841</v>
      </c>
      <c r="I67" s="6">
        <f t="shared" si="3"/>
        <v>0</v>
      </c>
      <c r="J67" s="6">
        <f t="shared" si="29"/>
        <v>0.73065593668068318</v>
      </c>
      <c r="K67" s="6">
        <f t="shared" si="30"/>
        <v>1.6834240310366637</v>
      </c>
      <c r="L67" s="22">
        <f t="shared" si="22"/>
        <v>5.3799999999999955</v>
      </c>
      <c r="M67" s="22">
        <f t="shared" si="23"/>
        <v>4.1999999999999886</v>
      </c>
      <c r="N67" s="22">
        <f t="shared" si="24"/>
        <v>1.1800000000000068</v>
      </c>
      <c r="O67" s="22">
        <f t="shared" si="25"/>
        <v>5.3799999999999955</v>
      </c>
      <c r="P67" s="6">
        <f t="shared" si="32"/>
        <v>4.7098827345039664</v>
      </c>
      <c r="Q67" s="20">
        <f t="shared" si="27"/>
        <v>15.513251133154467</v>
      </c>
      <c r="R67" s="20">
        <f t="shared" si="28"/>
        <v>35.742376741232349</v>
      </c>
      <c r="S67" s="6">
        <f t="shared" si="21"/>
        <v>39.467130629350201</v>
      </c>
      <c r="T67" s="19">
        <f t="shared" si="31"/>
        <v>23.457689548489288</v>
      </c>
      <c r="U67" s="2"/>
    </row>
    <row r="68" spans="1:21" ht="12.75" x14ac:dyDescent="0.2">
      <c r="A68" s="3">
        <v>45198</v>
      </c>
      <c r="B68" s="6">
        <v>431.67</v>
      </c>
      <c r="C68" s="6">
        <v>431.85</v>
      </c>
      <c r="D68" s="6">
        <v>425.91</v>
      </c>
      <c r="E68" s="6">
        <v>427.48</v>
      </c>
      <c r="F68" s="6">
        <f t="shared" ref="F68:F131" si="33">C68-C67</f>
        <v>1.6000000000000227</v>
      </c>
      <c r="G68" s="12">
        <f t="shared" ref="G68:G131" si="34">D67-D68</f>
        <v>-1.0400000000000205</v>
      </c>
      <c r="H68" s="6">
        <f t="shared" ref="H68:H131" si="35">IF(AND(F68&gt;G68,F68&gt;0),F68,)</f>
        <v>1.6000000000000227</v>
      </c>
      <c r="I68" s="6">
        <f t="shared" ref="I68:I131" si="36">IF(AND(G68&gt;F68,G68&gt;0),G68,)</f>
        <v>0</v>
      </c>
      <c r="J68" s="6">
        <f t="shared" si="29"/>
        <v>0.79275194120349313</v>
      </c>
      <c r="K68" s="6">
        <f t="shared" si="30"/>
        <v>1.5631794573911877</v>
      </c>
      <c r="L68" s="22">
        <f t="shared" si="22"/>
        <v>5.9399999999999977</v>
      </c>
      <c r="M68" s="22">
        <f t="shared" si="23"/>
        <v>3.3300000000000409</v>
      </c>
      <c r="N68" s="22">
        <f t="shared" si="24"/>
        <v>2.6099999999999568</v>
      </c>
      <c r="O68" s="22">
        <f t="shared" si="25"/>
        <v>5.9399999999999977</v>
      </c>
      <c r="P68" s="6">
        <f t="shared" si="32"/>
        <v>4.7977482534679687</v>
      </c>
      <c r="Q68" s="20">
        <f t="shared" si="27"/>
        <v>16.523416805591378</v>
      </c>
      <c r="R68" s="20">
        <f t="shared" si="28"/>
        <v>32.581523139761885</v>
      </c>
      <c r="S68" s="6">
        <f t="shared" si="21"/>
        <v>32.70161077895802</v>
      </c>
      <c r="T68" s="19">
        <f t="shared" si="31"/>
        <v>24.117969636379915</v>
      </c>
      <c r="U68" s="2"/>
    </row>
    <row r="69" spans="1:21" ht="12.75" x14ac:dyDescent="0.2">
      <c r="A69" s="3">
        <v>45201</v>
      </c>
      <c r="B69" s="6">
        <v>426.62</v>
      </c>
      <c r="C69" s="6">
        <v>428.6</v>
      </c>
      <c r="D69" s="6">
        <v>424.46</v>
      </c>
      <c r="E69" s="6">
        <v>427.31</v>
      </c>
      <c r="F69" s="6">
        <f t="shared" si="33"/>
        <v>-3.25</v>
      </c>
      <c r="G69" s="12">
        <f t="shared" si="34"/>
        <v>1.4500000000000455</v>
      </c>
      <c r="H69" s="6">
        <f t="shared" si="35"/>
        <v>0</v>
      </c>
      <c r="I69" s="6">
        <f t="shared" si="36"/>
        <v>1.4500000000000455</v>
      </c>
      <c r="J69" s="6">
        <f t="shared" si="29"/>
        <v>0.73612680254610074</v>
      </c>
      <c r="K69" s="6">
        <f t="shared" si="30"/>
        <v>1.5550952104346776</v>
      </c>
      <c r="L69" s="22">
        <f t="shared" si="22"/>
        <v>4.1400000000000432</v>
      </c>
      <c r="M69" s="22">
        <f t="shared" si="23"/>
        <v>1.1200000000000045</v>
      </c>
      <c r="N69" s="22">
        <f t="shared" si="24"/>
        <v>3.0200000000000387</v>
      </c>
      <c r="O69" s="22">
        <f t="shared" si="25"/>
        <v>4.1400000000000432</v>
      </c>
      <c r="P69" s="6">
        <f t="shared" si="32"/>
        <v>4.750766235363117</v>
      </c>
      <c r="Q69" s="20">
        <f t="shared" si="27"/>
        <v>15.494906844007996</v>
      </c>
      <c r="R69" s="20">
        <f t="shared" si="28"/>
        <v>32.733566195260636</v>
      </c>
      <c r="S69" s="6">
        <f t="shared" si="21"/>
        <v>35.743738635922725</v>
      </c>
      <c r="T69" s="19">
        <f t="shared" si="31"/>
        <v>24.94838170777583</v>
      </c>
      <c r="U69" s="2"/>
    </row>
    <row r="70" spans="1:21" ht="12.75" x14ac:dyDescent="0.2">
      <c r="A70" s="3">
        <v>45202</v>
      </c>
      <c r="B70" s="6">
        <v>425.06</v>
      </c>
      <c r="C70" s="6">
        <v>427.37</v>
      </c>
      <c r="D70" s="6">
        <v>420.18</v>
      </c>
      <c r="E70" s="6">
        <v>421.59</v>
      </c>
      <c r="F70" s="6">
        <f t="shared" si="33"/>
        <v>-1.2300000000000182</v>
      </c>
      <c r="G70" s="12">
        <f t="shared" si="34"/>
        <v>4.2799999999999727</v>
      </c>
      <c r="H70" s="6">
        <f t="shared" si="35"/>
        <v>0</v>
      </c>
      <c r="I70" s="6">
        <f t="shared" si="36"/>
        <v>4.2799999999999727</v>
      </c>
      <c r="J70" s="6">
        <f t="shared" si="29"/>
        <v>0.68354631664995069</v>
      </c>
      <c r="K70" s="6">
        <f t="shared" si="30"/>
        <v>1.7497312668321987</v>
      </c>
      <c r="L70" s="22">
        <f t="shared" si="22"/>
        <v>7.1899999999999977</v>
      </c>
      <c r="M70" s="22">
        <f t="shared" si="23"/>
        <v>6.0000000000002274E-2</v>
      </c>
      <c r="N70" s="22">
        <f t="shared" si="24"/>
        <v>7.1299999999999955</v>
      </c>
      <c r="O70" s="22">
        <f t="shared" si="25"/>
        <v>7.1899999999999977</v>
      </c>
      <c r="P70" s="6">
        <f t="shared" si="32"/>
        <v>4.9249972185514661</v>
      </c>
      <c r="Q70" s="20">
        <f t="shared" si="27"/>
        <v>13.879120866813292</v>
      </c>
      <c r="R70" s="20">
        <f t="shared" si="28"/>
        <v>35.527558477420371</v>
      </c>
      <c r="S70" s="6">
        <f t="shared" si="21"/>
        <v>43.816823753271947</v>
      </c>
      <c r="T70" s="19">
        <f t="shared" si="31"/>
        <v>26.296127568168412</v>
      </c>
      <c r="U70" s="2"/>
    </row>
    <row r="71" spans="1:21" ht="12.75" x14ac:dyDescent="0.2">
      <c r="A71" s="3">
        <v>45203</v>
      </c>
      <c r="B71" s="6">
        <v>422.07</v>
      </c>
      <c r="C71" s="6">
        <v>425.43</v>
      </c>
      <c r="D71" s="6">
        <v>420.56</v>
      </c>
      <c r="E71" s="6">
        <v>424.66</v>
      </c>
      <c r="F71" s="6">
        <f t="shared" si="33"/>
        <v>-1.9399999999999977</v>
      </c>
      <c r="G71" s="12">
        <f t="shared" si="34"/>
        <v>-0.37999999999999545</v>
      </c>
      <c r="H71" s="6">
        <f t="shared" si="35"/>
        <v>0</v>
      </c>
      <c r="I71" s="6">
        <f t="shared" si="36"/>
        <v>0</v>
      </c>
      <c r="J71" s="6">
        <f t="shared" si="29"/>
        <v>0.63472157974638277</v>
      </c>
      <c r="K71" s="6">
        <f t="shared" si="30"/>
        <v>1.6247504620584703</v>
      </c>
      <c r="L71" s="22">
        <f t="shared" si="22"/>
        <v>4.8700000000000045</v>
      </c>
      <c r="M71" s="22">
        <f t="shared" si="23"/>
        <v>3.8400000000000318</v>
      </c>
      <c r="N71" s="22">
        <f t="shared" si="24"/>
        <v>1.0299999999999727</v>
      </c>
      <c r="O71" s="22">
        <f t="shared" si="25"/>
        <v>4.8700000000000045</v>
      </c>
      <c r="P71" s="6">
        <f t="shared" si="32"/>
        <v>4.9210688457977909</v>
      </c>
      <c r="Q71" s="20">
        <f t="shared" si="27"/>
        <v>12.89804308038457</v>
      </c>
      <c r="R71" s="20">
        <f t="shared" si="28"/>
        <v>33.016210765794924</v>
      </c>
      <c r="S71" s="6">
        <f t="shared" si="21"/>
        <v>43.816823753271947</v>
      </c>
      <c r="T71" s="19">
        <f t="shared" si="31"/>
        <v>27.54760586710438</v>
      </c>
      <c r="U71" s="2"/>
    </row>
    <row r="72" spans="1:21" ht="12.75" x14ac:dyDescent="0.2">
      <c r="A72" s="3">
        <v>45204</v>
      </c>
      <c r="B72" s="6">
        <v>424.36</v>
      </c>
      <c r="C72" s="6">
        <v>425.37</v>
      </c>
      <c r="D72" s="6">
        <v>421.17</v>
      </c>
      <c r="E72" s="6">
        <v>424.5</v>
      </c>
      <c r="F72" s="6">
        <f t="shared" si="33"/>
        <v>-6.0000000000002274E-2</v>
      </c>
      <c r="G72" s="12">
        <f t="shared" si="34"/>
        <v>-0.61000000000001364</v>
      </c>
      <c r="H72" s="6">
        <f t="shared" si="35"/>
        <v>0</v>
      </c>
      <c r="I72" s="6">
        <f t="shared" si="36"/>
        <v>0</v>
      </c>
      <c r="J72" s="6">
        <f t="shared" si="29"/>
        <v>0.58938432405021257</v>
      </c>
      <c r="K72" s="6">
        <f t="shared" si="30"/>
        <v>1.5086968576257225</v>
      </c>
      <c r="L72" s="22">
        <f t="shared" si="22"/>
        <v>4.1999999999999886</v>
      </c>
      <c r="M72" s="22">
        <f t="shared" si="23"/>
        <v>0.70999999999997954</v>
      </c>
      <c r="N72" s="22">
        <f t="shared" si="24"/>
        <v>3.4900000000000091</v>
      </c>
      <c r="O72" s="22">
        <f t="shared" si="25"/>
        <v>4.1999999999999886</v>
      </c>
      <c r="P72" s="6">
        <f t="shared" si="32"/>
        <v>4.8695639282408045</v>
      </c>
      <c r="Q72" s="20">
        <f t="shared" si="27"/>
        <v>12.103431287391182</v>
      </c>
      <c r="R72" s="20">
        <f t="shared" si="28"/>
        <v>30.982175814062256</v>
      </c>
      <c r="S72" s="6">
        <f t="shared" si="21"/>
        <v>43.816823753271947</v>
      </c>
      <c r="T72" s="19">
        <f t="shared" si="31"/>
        <v>28.709692858973494</v>
      </c>
      <c r="U72" s="2"/>
    </row>
    <row r="73" spans="1:21" ht="12.75" x14ac:dyDescent="0.2">
      <c r="A73" s="3">
        <v>45205</v>
      </c>
      <c r="B73" s="6">
        <v>421.97</v>
      </c>
      <c r="C73" s="6">
        <v>431.13</v>
      </c>
      <c r="D73" s="6">
        <v>420.6</v>
      </c>
      <c r="E73" s="6">
        <v>429.54</v>
      </c>
      <c r="F73" s="6">
        <f t="shared" si="33"/>
        <v>5.7599999999999909</v>
      </c>
      <c r="G73" s="12">
        <f t="shared" si="34"/>
        <v>0.56999999999999318</v>
      </c>
      <c r="H73" s="6">
        <f t="shared" si="35"/>
        <v>5.7599999999999909</v>
      </c>
      <c r="I73" s="6">
        <f t="shared" si="36"/>
        <v>0</v>
      </c>
      <c r="J73" s="6">
        <f t="shared" si="29"/>
        <v>0.9587140151894824</v>
      </c>
      <c r="K73" s="6">
        <f t="shared" si="30"/>
        <v>1.4009327963667424</v>
      </c>
      <c r="L73" s="22">
        <f t="shared" si="22"/>
        <v>10.529999999999973</v>
      </c>
      <c r="M73" s="22">
        <f t="shared" si="23"/>
        <v>6.6299999999999955</v>
      </c>
      <c r="N73" s="22">
        <f t="shared" si="24"/>
        <v>3.8999999999999773</v>
      </c>
      <c r="O73" s="22">
        <f t="shared" si="25"/>
        <v>10.529999999999973</v>
      </c>
      <c r="P73" s="6">
        <f t="shared" si="32"/>
        <v>5.2738807905093168</v>
      </c>
      <c r="Q73" s="20">
        <f t="shared" si="27"/>
        <v>18.178530256405285</v>
      </c>
      <c r="R73" s="20">
        <f t="shared" si="28"/>
        <v>26.563603767605247</v>
      </c>
      <c r="S73" s="6">
        <f t="shared" si="21"/>
        <v>18.740888636872295</v>
      </c>
      <c r="T73" s="19">
        <f t="shared" si="31"/>
        <v>27.997635414537694</v>
      </c>
      <c r="U73" s="2"/>
    </row>
    <row r="74" spans="1:21" ht="12.75" x14ac:dyDescent="0.2">
      <c r="A74" s="3">
        <v>45208</v>
      </c>
      <c r="B74" s="6">
        <v>427.58</v>
      </c>
      <c r="C74" s="6">
        <v>432.88</v>
      </c>
      <c r="D74" s="6">
        <v>427.01</v>
      </c>
      <c r="E74" s="6">
        <v>432.29</v>
      </c>
      <c r="F74" s="6">
        <f t="shared" si="33"/>
        <v>1.75</v>
      </c>
      <c r="G74" s="12">
        <f t="shared" si="34"/>
        <v>-6.4099999999999682</v>
      </c>
      <c r="H74" s="6">
        <f t="shared" si="35"/>
        <v>1.75</v>
      </c>
      <c r="I74" s="6">
        <f t="shared" si="36"/>
        <v>0</v>
      </c>
      <c r="J74" s="6">
        <f t="shared" si="29"/>
        <v>1.0152344426759479</v>
      </c>
      <c r="K74" s="6">
        <f t="shared" si="30"/>
        <v>1.3008661680548324</v>
      </c>
      <c r="L74" s="22">
        <f t="shared" si="22"/>
        <v>5.8700000000000045</v>
      </c>
      <c r="M74" s="22">
        <f t="shared" si="23"/>
        <v>3.339999999999975</v>
      </c>
      <c r="N74" s="22">
        <f t="shared" si="24"/>
        <v>2.5300000000000296</v>
      </c>
      <c r="O74" s="22">
        <f t="shared" si="25"/>
        <v>5.8700000000000045</v>
      </c>
      <c r="P74" s="6">
        <f t="shared" si="32"/>
        <v>5.3164607340443659</v>
      </c>
      <c r="Q74" s="20">
        <f t="shared" si="27"/>
        <v>19.09605832645045</v>
      </c>
      <c r="R74" s="20">
        <f t="shared" si="28"/>
        <v>24.468649974684016</v>
      </c>
      <c r="S74" s="6">
        <f t="shared" si="21"/>
        <v>12.332440311768734</v>
      </c>
      <c r="T74" s="19">
        <f t="shared" si="31"/>
        <v>26.878692907197053</v>
      </c>
      <c r="U74" s="2"/>
    </row>
    <row r="75" spans="1:21" ht="12.75" x14ac:dyDescent="0.2">
      <c r="A75" s="3">
        <v>45209</v>
      </c>
      <c r="B75" s="6">
        <v>432.94</v>
      </c>
      <c r="C75" s="6">
        <v>437.22</v>
      </c>
      <c r="D75" s="6">
        <v>432.53</v>
      </c>
      <c r="E75" s="6">
        <v>434.54</v>
      </c>
      <c r="F75" s="6">
        <f t="shared" si="33"/>
        <v>4.3400000000000318</v>
      </c>
      <c r="G75" s="12">
        <f t="shared" si="34"/>
        <v>-5.5199999999999818</v>
      </c>
      <c r="H75" s="6">
        <f t="shared" si="35"/>
        <v>4.3400000000000318</v>
      </c>
      <c r="I75" s="6">
        <f t="shared" si="36"/>
        <v>0</v>
      </c>
      <c r="J75" s="6">
        <f t="shared" si="29"/>
        <v>1.2527176967705254</v>
      </c>
      <c r="K75" s="6">
        <f t="shared" si="30"/>
        <v>1.2079471560509158</v>
      </c>
      <c r="L75" s="22">
        <f t="shared" si="22"/>
        <v>4.6900000000000546</v>
      </c>
      <c r="M75" s="22">
        <f t="shared" si="23"/>
        <v>4.9300000000000068</v>
      </c>
      <c r="N75" s="22">
        <f t="shared" si="24"/>
        <v>0.23999999999995225</v>
      </c>
      <c r="O75" s="22">
        <f t="shared" si="25"/>
        <v>4.9300000000000068</v>
      </c>
      <c r="P75" s="6">
        <f t="shared" si="32"/>
        <v>5.2888563958983408</v>
      </c>
      <c r="Q75" s="20">
        <f t="shared" si="27"/>
        <v>23.685984322471747</v>
      </c>
      <c r="R75" s="20">
        <f t="shared" si="28"/>
        <v>22.839477301514812</v>
      </c>
      <c r="S75" s="6">
        <f t="shared" si="21"/>
        <v>1.819448945608122</v>
      </c>
      <c r="T75" s="19">
        <f t="shared" si="31"/>
        <v>25.088746909940699</v>
      </c>
      <c r="U75" s="2"/>
    </row>
    <row r="76" spans="1:21" ht="12.75" x14ac:dyDescent="0.2">
      <c r="A76" s="3">
        <v>45210</v>
      </c>
      <c r="B76" s="6">
        <v>435.64</v>
      </c>
      <c r="C76" s="6">
        <v>436.58</v>
      </c>
      <c r="D76" s="6">
        <v>433.18</v>
      </c>
      <c r="E76" s="6">
        <v>436.32</v>
      </c>
      <c r="F76" s="6">
        <f t="shared" si="33"/>
        <v>-0.6400000000000432</v>
      </c>
      <c r="G76" s="12">
        <f t="shared" si="34"/>
        <v>-0.65000000000003411</v>
      </c>
      <c r="H76" s="6">
        <f t="shared" si="35"/>
        <v>0</v>
      </c>
      <c r="I76" s="6">
        <f t="shared" si="36"/>
        <v>0</v>
      </c>
      <c r="J76" s="6">
        <f t="shared" si="29"/>
        <v>1.1632378612869165</v>
      </c>
      <c r="K76" s="6">
        <f t="shared" si="30"/>
        <v>1.1216652163329934</v>
      </c>
      <c r="L76" s="22">
        <f t="shared" si="22"/>
        <v>3.3999999999999773</v>
      </c>
      <c r="M76" s="22">
        <f t="shared" si="23"/>
        <v>2.0399999999999636</v>
      </c>
      <c r="N76" s="22">
        <f t="shared" si="24"/>
        <v>1.3600000000000136</v>
      </c>
      <c r="O76" s="22">
        <f t="shared" si="25"/>
        <v>3.3999999999999773</v>
      </c>
      <c r="P76" s="6">
        <f t="shared" si="32"/>
        <v>5.1539380819056007</v>
      </c>
      <c r="Q76" s="20">
        <f t="shared" si="27"/>
        <v>22.569884286557524</v>
      </c>
      <c r="R76" s="20">
        <f t="shared" si="28"/>
        <v>21.76326526449601</v>
      </c>
      <c r="S76" s="6">
        <f t="shared" si="21"/>
        <v>1.8194489456081204</v>
      </c>
      <c r="T76" s="19">
        <f t="shared" si="31"/>
        <v>23.426654198202659</v>
      </c>
      <c r="U76" s="2"/>
    </row>
    <row r="77" spans="1:21" ht="12.75" x14ac:dyDescent="0.2">
      <c r="A77" s="3">
        <v>45211</v>
      </c>
      <c r="B77" s="6">
        <v>436.95</v>
      </c>
      <c r="C77" s="6">
        <v>437.33</v>
      </c>
      <c r="D77" s="6">
        <v>431.23</v>
      </c>
      <c r="E77" s="6">
        <v>433.66</v>
      </c>
      <c r="F77" s="6">
        <f t="shared" si="33"/>
        <v>0.75</v>
      </c>
      <c r="G77" s="12">
        <f t="shared" si="34"/>
        <v>1.9499999999999886</v>
      </c>
      <c r="H77" s="6">
        <f t="shared" si="35"/>
        <v>0</v>
      </c>
      <c r="I77" s="6">
        <f t="shared" si="36"/>
        <v>1.9499999999999886</v>
      </c>
      <c r="J77" s="6">
        <f t="shared" si="29"/>
        <v>1.0801494426235654</v>
      </c>
      <c r="K77" s="6">
        <f t="shared" si="30"/>
        <v>1.1808319865949217</v>
      </c>
      <c r="L77" s="22">
        <f t="shared" si="22"/>
        <v>6.0999999999999659</v>
      </c>
      <c r="M77" s="22">
        <f t="shared" si="23"/>
        <v>1.0099999999999909</v>
      </c>
      <c r="N77" s="22">
        <f t="shared" si="24"/>
        <v>5.089999999999975</v>
      </c>
      <c r="O77" s="22">
        <f t="shared" si="25"/>
        <v>6.0999999999999659</v>
      </c>
      <c r="P77" s="6">
        <f t="shared" si="32"/>
        <v>5.2215139331980556</v>
      </c>
      <c r="Q77" s="20">
        <f t="shared" si="27"/>
        <v>20.686518439720011</v>
      </c>
      <c r="R77" s="20">
        <f t="shared" si="28"/>
        <v>22.6147435724966</v>
      </c>
      <c r="S77" s="6">
        <f t="shared" si="21"/>
        <v>4.453046038779604</v>
      </c>
      <c r="T77" s="19">
        <f t="shared" si="31"/>
        <v>22.071396472529585</v>
      </c>
      <c r="U77" s="2"/>
    </row>
    <row r="78" spans="1:21" ht="12.75" x14ac:dyDescent="0.2">
      <c r="A78" s="3">
        <v>45212</v>
      </c>
      <c r="B78" s="6">
        <v>435.21</v>
      </c>
      <c r="C78" s="6">
        <v>436.45</v>
      </c>
      <c r="D78" s="6">
        <v>429.88</v>
      </c>
      <c r="E78" s="6">
        <v>431.5</v>
      </c>
      <c r="F78" s="6">
        <f t="shared" si="33"/>
        <v>-0.87999999999999545</v>
      </c>
      <c r="G78" s="12">
        <f t="shared" si="34"/>
        <v>1.3500000000000227</v>
      </c>
      <c r="H78" s="6">
        <f t="shared" si="35"/>
        <v>0</v>
      </c>
      <c r="I78" s="6">
        <f t="shared" si="36"/>
        <v>1.3500000000000227</v>
      </c>
      <c r="J78" s="6">
        <f t="shared" si="29"/>
        <v>1.0029959110075966</v>
      </c>
      <c r="K78" s="6">
        <f t="shared" si="30"/>
        <v>1.1929154161238575</v>
      </c>
      <c r="L78" s="22">
        <f t="shared" si="22"/>
        <v>6.5699999999999932</v>
      </c>
      <c r="M78" s="22">
        <f t="shared" si="23"/>
        <v>2.7899999999999636</v>
      </c>
      <c r="N78" s="22">
        <f t="shared" si="24"/>
        <v>3.7800000000000296</v>
      </c>
      <c r="O78" s="22">
        <f t="shared" si="25"/>
        <v>6.5699999999999932</v>
      </c>
      <c r="P78" s="6">
        <f t="shared" si="32"/>
        <v>5.3178343665410512</v>
      </c>
      <c r="Q78" s="20">
        <f t="shared" si="27"/>
        <v>18.86098441347259</v>
      </c>
      <c r="R78" s="20">
        <f t="shared" si="28"/>
        <v>22.432353734623391</v>
      </c>
      <c r="S78" s="6">
        <f t="shared" si="21"/>
        <v>8.6487784260558147</v>
      </c>
      <c r="T78" s="19">
        <f t="shared" si="31"/>
        <v>21.112638040638604</v>
      </c>
      <c r="U78" s="2"/>
    </row>
    <row r="79" spans="1:21" ht="12.75" x14ac:dyDescent="0.2">
      <c r="A79" s="3">
        <v>45215</v>
      </c>
      <c r="B79" s="6">
        <v>433.82</v>
      </c>
      <c r="C79" s="6">
        <v>437.14</v>
      </c>
      <c r="D79" s="6">
        <v>433.57</v>
      </c>
      <c r="E79" s="6">
        <v>436.04</v>
      </c>
      <c r="F79" s="6">
        <f t="shared" si="33"/>
        <v>0.68999999999999773</v>
      </c>
      <c r="G79" s="12">
        <f t="shared" si="34"/>
        <v>-3.6899999999999977</v>
      </c>
      <c r="H79" s="6">
        <f t="shared" si="35"/>
        <v>0.68999999999999773</v>
      </c>
      <c r="I79" s="6">
        <f t="shared" si="36"/>
        <v>0</v>
      </c>
      <c r="J79" s="6">
        <f t="shared" si="29"/>
        <v>0.98063906022133951</v>
      </c>
      <c r="K79" s="6">
        <f t="shared" si="30"/>
        <v>1.1077071721150107</v>
      </c>
      <c r="L79" s="22">
        <f t="shared" si="22"/>
        <v>3.5699999999999932</v>
      </c>
      <c r="M79" s="22">
        <f t="shared" si="23"/>
        <v>5.6399999999999864</v>
      </c>
      <c r="N79" s="22">
        <f t="shared" si="24"/>
        <v>2.0699999999999932</v>
      </c>
      <c r="O79" s="22">
        <f t="shared" si="25"/>
        <v>5.6399999999999864</v>
      </c>
      <c r="P79" s="6">
        <f t="shared" si="32"/>
        <v>5.3408461975024037</v>
      </c>
      <c r="Q79" s="20">
        <f t="shared" si="27"/>
        <v>18.36111776968837</v>
      </c>
      <c r="R79" s="20">
        <f t="shared" si="28"/>
        <v>20.740293413298804</v>
      </c>
      <c r="S79" s="6">
        <f t="shared" si="21"/>
        <v>6.0846285891737875</v>
      </c>
      <c r="T79" s="19">
        <f t="shared" si="31"/>
        <v>20.039208794105406</v>
      </c>
      <c r="U79" s="2"/>
    </row>
    <row r="80" spans="1:21" ht="12.75" x14ac:dyDescent="0.2">
      <c r="A80" s="3">
        <v>45216</v>
      </c>
      <c r="B80" s="6">
        <v>432.81</v>
      </c>
      <c r="C80" s="6">
        <v>438.14</v>
      </c>
      <c r="D80" s="6">
        <v>432.45</v>
      </c>
      <c r="E80" s="6">
        <v>436.02</v>
      </c>
      <c r="F80" s="6">
        <f t="shared" si="33"/>
        <v>1</v>
      </c>
      <c r="G80" s="12">
        <f t="shared" si="34"/>
        <v>1.1200000000000045</v>
      </c>
      <c r="H80" s="6">
        <f t="shared" si="35"/>
        <v>0</v>
      </c>
      <c r="I80" s="6">
        <f t="shared" si="36"/>
        <v>1.1200000000000045</v>
      </c>
      <c r="J80" s="6">
        <f t="shared" si="29"/>
        <v>0.91059341306267239</v>
      </c>
      <c r="K80" s="6">
        <f t="shared" si="30"/>
        <v>1.1085852312496531</v>
      </c>
      <c r="L80" s="22">
        <f t="shared" si="22"/>
        <v>5.6899999999999977</v>
      </c>
      <c r="M80" s="22">
        <f t="shared" si="23"/>
        <v>2.0999999999999659</v>
      </c>
      <c r="N80" s="22">
        <f t="shared" si="24"/>
        <v>3.5900000000000318</v>
      </c>
      <c r="O80" s="22">
        <f t="shared" si="25"/>
        <v>5.6899999999999977</v>
      </c>
      <c r="P80" s="6">
        <f t="shared" si="32"/>
        <v>5.3657857548236603</v>
      </c>
      <c r="Q80" s="20">
        <f t="shared" si="27"/>
        <v>16.970364726994173</v>
      </c>
      <c r="R80" s="20">
        <f t="shared" si="28"/>
        <v>20.660258942561626</v>
      </c>
      <c r="S80" s="6">
        <f t="shared" si="21"/>
        <v>9.8055622143532979</v>
      </c>
      <c r="T80" s="19">
        <f t="shared" si="31"/>
        <v>19.308234038408827</v>
      </c>
      <c r="U80" s="2"/>
    </row>
    <row r="81" spans="1:21" ht="12.75" x14ac:dyDescent="0.2">
      <c r="A81" s="3">
        <v>45217</v>
      </c>
      <c r="B81" s="6">
        <v>434.19</v>
      </c>
      <c r="C81" s="6">
        <v>435.18</v>
      </c>
      <c r="D81" s="6">
        <v>429.09</v>
      </c>
      <c r="E81" s="6">
        <v>430.21</v>
      </c>
      <c r="F81" s="6">
        <f t="shared" si="33"/>
        <v>-2.9599999999999795</v>
      </c>
      <c r="G81" s="12">
        <f t="shared" si="34"/>
        <v>3.3600000000000136</v>
      </c>
      <c r="H81" s="6">
        <f t="shared" si="35"/>
        <v>0</v>
      </c>
      <c r="I81" s="6">
        <f t="shared" si="36"/>
        <v>3.3600000000000136</v>
      </c>
      <c r="J81" s="6">
        <f t="shared" si="29"/>
        <v>0.84555102641533864</v>
      </c>
      <c r="K81" s="6">
        <f t="shared" si="30"/>
        <v>1.2694005718746788</v>
      </c>
      <c r="L81" s="22">
        <f t="shared" si="22"/>
        <v>6.0900000000000318</v>
      </c>
      <c r="M81" s="22">
        <f t="shared" si="23"/>
        <v>0.83999999999997499</v>
      </c>
      <c r="N81" s="22">
        <f t="shared" si="24"/>
        <v>6.9300000000000068</v>
      </c>
      <c r="O81" s="22">
        <f t="shared" si="25"/>
        <v>6.9300000000000068</v>
      </c>
      <c r="P81" s="6">
        <f t="shared" si="32"/>
        <v>5.4775153437648276</v>
      </c>
      <c r="Q81" s="20">
        <f t="shared" si="27"/>
        <v>15.436762352073508</v>
      </c>
      <c r="R81" s="20">
        <f t="shared" si="28"/>
        <v>23.174751547152937</v>
      </c>
      <c r="S81" s="6">
        <f t="shared" si="21"/>
        <v>20.040626263127315</v>
      </c>
      <c r="T81" s="19">
        <f t="shared" si="31"/>
        <v>19.360547768745864</v>
      </c>
      <c r="U81" s="2"/>
    </row>
    <row r="82" spans="1:21" ht="12.75" x14ac:dyDescent="0.2">
      <c r="A82" s="3">
        <v>45218</v>
      </c>
      <c r="B82" s="6">
        <v>430.95</v>
      </c>
      <c r="C82" s="6">
        <v>432.82</v>
      </c>
      <c r="D82" s="6">
        <v>425.73</v>
      </c>
      <c r="E82" s="6">
        <v>426.43</v>
      </c>
      <c r="F82" s="6">
        <f t="shared" si="33"/>
        <v>-2.3600000000000136</v>
      </c>
      <c r="G82" s="12">
        <f t="shared" si="34"/>
        <v>3.3599999999999568</v>
      </c>
      <c r="H82" s="6">
        <f t="shared" si="35"/>
        <v>0</v>
      </c>
      <c r="I82" s="6">
        <f t="shared" si="36"/>
        <v>3.3599999999999568</v>
      </c>
      <c r="J82" s="6">
        <f t="shared" si="29"/>
        <v>0.78515452452852874</v>
      </c>
      <c r="K82" s="6">
        <f t="shared" si="30"/>
        <v>1.4187291024550559</v>
      </c>
      <c r="L82" s="22">
        <f t="shared" si="22"/>
        <v>7.089999999999975</v>
      </c>
      <c r="M82" s="22">
        <f t="shared" si="23"/>
        <v>2.6100000000000136</v>
      </c>
      <c r="N82" s="22">
        <f t="shared" si="24"/>
        <v>4.4799999999999613</v>
      </c>
      <c r="O82" s="22">
        <f t="shared" si="25"/>
        <v>7.089999999999975</v>
      </c>
      <c r="P82" s="6">
        <f t="shared" si="32"/>
        <v>5.5926928192101961</v>
      </c>
      <c r="Q82" s="20">
        <f t="shared" si="27"/>
        <v>14.038935266239221</v>
      </c>
      <c r="R82" s="20">
        <f t="shared" si="28"/>
        <v>25.36754919887429</v>
      </c>
      <c r="S82" s="6">
        <f t="shared" si="21"/>
        <v>28.748095869004175</v>
      </c>
      <c r="T82" s="19">
        <f t="shared" si="31"/>
        <v>20.031086918764316</v>
      </c>
      <c r="U82" s="2"/>
    </row>
    <row r="83" spans="1:21" ht="12.75" x14ac:dyDescent="0.2">
      <c r="A83" s="3">
        <v>45219</v>
      </c>
      <c r="B83" s="6">
        <v>425.98</v>
      </c>
      <c r="C83" s="6">
        <v>426.54</v>
      </c>
      <c r="D83" s="6">
        <v>421.08</v>
      </c>
      <c r="E83" s="6">
        <v>421.19</v>
      </c>
      <c r="F83" s="6">
        <f t="shared" si="33"/>
        <v>-6.2799999999999727</v>
      </c>
      <c r="G83" s="12">
        <f t="shared" si="34"/>
        <v>4.6500000000000341</v>
      </c>
      <c r="H83" s="6">
        <f t="shared" si="35"/>
        <v>0</v>
      </c>
      <c r="I83" s="6">
        <f t="shared" si="36"/>
        <v>4.6500000000000341</v>
      </c>
      <c r="J83" s="6">
        <f t="shared" si="29"/>
        <v>0.72907205849077672</v>
      </c>
      <c r="K83" s="6">
        <f t="shared" si="30"/>
        <v>1.6495341665654115</v>
      </c>
      <c r="L83" s="22">
        <f t="shared" si="22"/>
        <v>5.4600000000000364</v>
      </c>
      <c r="M83" s="22">
        <f t="shared" si="23"/>
        <v>0.11000000000001364</v>
      </c>
      <c r="N83" s="22">
        <f t="shared" si="24"/>
        <v>5.3500000000000227</v>
      </c>
      <c r="O83" s="22">
        <f t="shared" si="25"/>
        <v>5.4600000000000364</v>
      </c>
      <c r="P83" s="6">
        <f t="shared" si="32"/>
        <v>5.583214760695185</v>
      </c>
      <c r="Q83" s="20">
        <f t="shared" si="27"/>
        <v>13.058284335098683</v>
      </c>
      <c r="R83" s="20">
        <f t="shared" si="28"/>
        <v>29.544522954370866</v>
      </c>
      <c r="S83" s="6">
        <f t="shared" si="21"/>
        <v>38.697540533548846</v>
      </c>
      <c r="T83" s="19">
        <f t="shared" si="31"/>
        <v>21.364405034106071</v>
      </c>
      <c r="U83" s="2"/>
    </row>
    <row r="84" spans="1:21" ht="12.75" x14ac:dyDescent="0.2">
      <c r="A84" s="3">
        <v>45222</v>
      </c>
      <c r="B84" s="6">
        <v>419.61</v>
      </c>
      <c r="C84" s="6">
        <v>424.45</v>
      </c>
      <c r="D84" s="6">
        <v>417.8</v>
      </c>
      <c r="E84" s="6">
        <v>420.46</v>
      </c>
      <c r="F84" s="6">
        <f t="shared" si="33"/>
        <v>-2.0900000000000318</v>
      </c>
      <c r="G84" s="12">
        <f t="shared" si="34"/>
        <v>3.2799999999999727</v>
      </c>
      <c r="H84" s="6">
        <f t="shared" si="35"/>
        <v>0</v>
      </c>
      <c r="I84" s="6">
        <f t="shared" si="36"/>
        <v>3.2799999999999727</v>
      </c>
      <c r="J84" s="6">
        <f t="shared" si="29"/>
        <v>0.67699548288429268</v>
      </c>
      <c r="K84" s="6">
        <f t="shared" si="30"/>
        <v>1.7659960118107372</v>
      </c>
      <c r="L84" s="22">
        <f t="shared" si="22"/>
        <v>6.6499999999999773</v>
      </c>
      <c r="M84" s="22">
        <f t="shared" si="23"/>
        <v>3.2599999999999909</v>
      </c>
      <c r="N84" s="22">
        <f t="shared" si="24"/>
        <v>3.3899999999999864</v>
      </c>
      <c r="O84" s="22">
        <f t="shared" si="25"/>
        <v>6.6499999999999773</v>
      </c>
      <c r="P84" s="6">
        <f t="shared" si="32"/>
        <v>5.6594137063598131</v>
      </c>
      <c r="Q84" s="20">
        <f t="shared" si="27"/>
        <v>11.962290053535288</v>
      </c>
      <c r="R84" s="20">
        <f t="shared" si="28"/>
        <v>31.204575304791462</v>
      </c>
      <c r="S84" s="6">
        <f t="shared" si="21"/>
        <v>44.576517408726787</v>
      </c>
      <c r="T84" s="19">
        <f t="shared" si="31"/>
        <v>23.022413060864693</v>
      </c>
      <c r="U84" s="2"/>
    </row>
    <row r="85" spans="1:21" ht="12.75" x14ac:dyDescent="0.2">
      <c r="A85" s="3">
        <v>45223</v>
      </c>
      <c r="B85" s="6">
        <v>422.65</v>
      </c>
      <c r="C85" s="6">
        <v>424.82</v>
      </c>
      <c r="D85" s="6">
        <v>420.74</v>
      </c>
      <c r="E85" s="6">
        <v>423.63</v>
      </c>
      <c r="F85" s="6">
        <f t="shared" si="33"/>
        <v>0.37000000000000455</v>
      </c>
      <c r="G85" s="12">
        <f t="shared" si="34"/>
        <v>-2.9399999999999977</v>
      </c>
      <c r="H85" s="6">
        <f t="shared" si="35"/>
        <v>0.37000000000000455</v>
      </c>
      <c r="I85" s="6">
        <f t="shared" si="36"/>
        <v>0</v>
      </c>
      <c r="J85" s="6">
        <f t="shared" si="29"/>
        <v>0.65506723410684364</v>
      </c>
      <c r="K85" s="6">
        <f t="shared" si="30"/>
        <v>1.6398534395385418</v>
      </c>
      <c r="L85" s="22">
        <f t="shared" si="22"/>
        <v>4.0799999999999841</v>
      </c>
      <c r="M85" s="22">
        <f t="shared" si="23"/>
        <v>4.3600000000000136</v>
      </c>
      <c r="N85" s="22">
        <f t="shared" si="24"/>
        <v>0.28000000000002956</v>
      </c>
      <c r="O85" s="22">
        <f t="shared" si="25"/>
        <v>4.3600000000000136</v>
      </c>
      <c r="P85" s="6">
        <f t="shared" si="32"/>
        <v>5.5665984416198278</v>
      </c>
      <c r="Q85" s="20">
        <f t="shared" si="27"/>
        <v>11.767819090543655</v>
      </c>
      <c r="R85" s="20">
        <f t="shared" si="28"/>
        <v>29.4588060686727</v>
      </c>
      <c r="S85" s="6">
        <f t="shared" si="21"/>
        <v>42.911557542745321</v>
      </c>
      <c r="T85" s="19">
        <f t="shared" si="31"/>
        <v>24.443066238141881</v>
      </c>
      <c r="U85" s="2"/>
    </row>
    <row r="86" spans="1:21" ht="12.75" x14ac:dyDescent="0.2">
      <c r="A86" s="3">
        <v>45224</v>
      </c>
      <c r="B86" s="6">
        <v>421.89</v>
      </c>
      <c r="C86" s="6">
        <v>421.92</v>
      </c>
      <c r="D86" s="6">
        <v>417.02</v>
      </c>
      <c r="E86" s="6">
        <v>417.55</v>
      </c>
      <c r="F86" s="6">
        <f t="shared" si="33"/>
        <v>-2.8999999999999773</v>
      </c>
      <c r="G86" s="12">
        <f t="shared" si="34"/>
        <v>3.7200000000000273</v>
      </c>
      <c r="H86" s="6">
        <f t="shared" si="35"/>
        <v>0</v>
      </c>
      <c r="I86" s="6">
        <f t="shared" si="36"/>
        <v>3.7200000000000273</v>
      </c>
      <c r="J86" s="6">
        <f t="shared" si="29"/>
        <v>0.60827671738492628</v>
      </c>
      <c r="K86" s="6">
        <f t="shared" si="30"/>
        <v>1.7884353367143622</v>
      </c>
      <c r="L86" s="22">
        <f t="shared" si="22"/>
        <v>4.9000000000000341</v>
      </c>
      <c r="M86" s="22">
        <f t="shared" si="23"/>
        <v>1.7099999999999795</v>
      </c>
      <c r="N86" s="22">
        <f t="shared" si="24"/>
        <v>6.6100000000000136</v>
      </c>
      <c r="O86" s="22">
        <f t="shared" si="25"/>
        <v>6.6100000000000136</v>
      </c>
      <c r="P86" s="6">
        <f t="shared" si="32"/>
        <v>5.6411271243612697</v>
      </c>
      <c r="Q86" s="20">
        <f t="shared" si="27"/>
        <v>10.782893276027703</v>
      </c>
      <c r="R86" s="20">
        <f t="shared" si="28"/>
        <v>31.703510615653109</v>
      </c>
      <c r="S86" s="6">
        <f t="shared" si="21"/>
        <v>49.240734501706882</v>
      </c>
      <c r="T86" s="19">
        <f t="shared" si="31"/>
        <v>26.214328256967953</v>
      </c>
      <c r="U86" s="2"/>
    </row>
    <row r="87" spans="1:21" ht="12.75" x14ac:dyDescent="0.2">
      <c r="A87" s="3">
        <v>45225</v>
      </c>
      <c r="B87" s="6">
        <v>416.45</v>
      </c>
      <c r="C87" s="6">
        <v>417.33</v>
      </c>
      <c r="D87" s="6">
        <v>411.6</v>
      </c>
      <c r="E87" s="6">
        <v>412.55</v>
      </c>
      <c r="F87" s="6">
        <f t="shared" si="33"/>
        <v>-4.5900000000000318</v>
      </c>
      <c r="G87" s="12">
        <f t="shared" si="34"/>
        <v>5.4199999999999591</v>
      </c>
      <c r="H87" s="6">
        <f t="shared" si="35"/>
        <v>0</v>
      </c>
      <c r="I87" s="6">
        <f t="shared" si="36"/>
        <v>5.4199999999999591</v>
      </c>
      <c r="J87" s="6">
        <f t="shared" si="29"/>
        <v>0.56482838042886019</v>
      </c>
      <c r="K87" s="6">
        <f t="shared" si="30"/>
        <v>2.0478328126633336</v>
      </c>
      <c r="L87" s="22">
        <f t="shared" si="22"/>
        <v>5.7299999999999613</v>
      </c>
      <c r="M87" s="22">
        <f t="shared" si="23"/>
        <v>0.22000000000002728</v>
      </c>
      <c r="N87" s="22">
        <f t="shared" si="24"/>
        <v>5.9499999999999886</v>
      </c>
      <c r="O87" s="22">
        <f t="shared" si="25"/>
        <v>5.9499999999999886</v>
      </c>
      <c r="P87" s="6">
        <f t="shared" si="32"/>
        <v>5.6631894726211778</v>
      </c>
      <c r="Q87" s="20">
        <f t="shared" si="27"/>
        <v>9.9736797287029901</v>
      </c>
      <c r="R87" s="20">
        <f t="shared" si="28"/>
        <v>36.160414949272479</v>
      </c>
      <c r="S87" s="6">
        <f t="shared" si="21"/>
        <v>56.762217625289388</v>
      </c>
      <c r="T87" s="19">
        <f t="shared" si="31"/>
        <v>28.3963203547052</v>
      </c>
      <c r="U87" s="2"/>
    </row>
    <row r="88" spans="1:21" ht="12.75" x14ac:dyDescent="0.2">
      <c r="A88" s="3">
        <v>45226</v>
      </c>
      <c r="B88" s="6">
        <v>414.19</v>
      </c>
      <c r="C88" s="6">
        <v>414.6</v>
      </c>
      <c r="D88" s="6">
        <v>409.21</v>
      </c>
      <c r="E88" s="6">
        <v>410.68</v>
      </c>
      <c r="F88" s="6">
        <f t="shared" si="33"/>
        <v>-2.7299999999999613</v>
      </c>
      <c r="G88" s="12">
        <f t="shared" si="34"/>
        <v>2.3900000000000432</v>
      </c>
      <c r="H88" s="6">
        <f t="shared" si="35"/>
        <v>0</v>
      </c>
      <c r="I88" s="6">
        <f t="shared" si="36"/>
        <v>2.3900000000000432</v>
      </c>
      <c r="J88" s="6">
        <f t="shared" si="29"/>
        <v>0.5244834961125131</v>
      </c>
      <c r="K88" s="6">
        <f t="shared" si="30"/>
        <v>2.0722733260445274</v>
      </c>
      <c r="L88" s="22">
        <f t="shared" si="22"/>
        <v>5.3900000000000432</v>
      </c>
      <c r="M88" s="22">
        <f t="shared" si="23"/>
        <v>2.0500000000000114</v>
      </c>
      <c r="N88" s="22">
        <f t="shared" si="24"/>
        <v>3.3400000000000318</v>
      </c>
      <c r="O88" s="22">
        <f t="shared" si="25"/>
        <v>5.3900000000000432</v>
      </c>
      <c r="P88" s="6">
        <f t="shared" si="32"/>
        <v>5.6436759388625255</v>
      </c>
      <c r="Q88" s="20">
        <f t="shared" si="27"/>
        <v>9.2932957489799097</v>
      </c>
      <c r="R88" s="20">
        <f t="shared" si="28"/>
        <v>36.718503126212291</v>
      </c>
      <c r="S88" s="6">
        <f t="shared" si="21"/>
        <v>59.604727586556074</v>
      </c>
      <c r="T88" s="19">
        <f t="shared" si="31"/>
        <v>30.625492299837404</v>
      </c>
      <c r="U88" s="2"/>
    </row>
    <row r="89" spans="1:21" ht="12.75" x14ac:dyDescent="0.2">
      <c r="A89" s="3">
        <v>45229</v>
      </c>
      <c r="B89" s="6">
        <v>413.56</v>
      </c>
      <c r="C89" s="6">
        <v>416.68</v>
      </c>
      <c r="D89" s="6">
        <v>412.22</v>
      </c>
      <c r="E89" s="6">
        <v>415.59</v>
      </c>
      <c r="F89" s="6">
        <f t="shared" si="33"/>
        <v>2.0799999999999841</v>
      </c>
      <c r="G89" s="12">
        <f t="shared" si="34"/>
        <v>-3.0100000000000477</v>
      </c>
      <c r="H89" s="6">
        <f t="shared" si="35"/>
        <v>2.0799999999999841</v>
      </c>
      <c r="I89" s="6">
        <f t="shared" si="36"/>
        <v>0</v>
      </c>
      <c r="J89" s="6">
        <f t="shared" si="29"/>
        <v>0.63559181781876106</v>
      </c>
      <c r="K89" s="6">
        <f t="shared" si="30"/>
        <v>1.9242538027556326</v>
      </c>
      <c r="L89" s="22">
        <f t="shared" si="22"/>
        <v>4.4599999999999795</v>
      </c>
      <c r="M89" s="22">
        <f t="shared" si="23"/>
        <v>6</v>
      </c>
      <c r="N89" s="22">
        <f t="shared" si="24"/>
        <v>1.5400000000000205</v>
      </c>
      <c r="O89" s="22">
        <f t="shared" si="25"/>
        <v>6</v>
      </c>
      <c r="P89" s="6">
        <f t="shared" si="32"/>
        <v>5.6691276575152028</v>
      </c>
      <c r="Q89" s="20">
        <f t="shared" si="27"/>
        <v>11.211457145019434</v>
      </c>
      <c r="R89" s="20">
        <f t="shared" si="28"/>
        <v>33.942678997619176</v>
      </c>
      <c r="S89" s="6">
        <f t="shared" si="21"/>
        <v>50.341394597370837</v>
      </c>
      <c r="T89" s="19">
        <f t="shared" si="31"/>
        <v>32.033771035375509</v>
      </c>
      <c r="U89" s="2"/>
    </row>
    <row r="90" spans="1:21" ht="12.75" x14ac:dyDescent="0.2">
      <c r="A90" s="3">
        <v>45230</v>
      </c>
      <c r="B90" s="6">
        <v>416.18</v>
      </c>
      <c r="C90" s="6">
        <v>418.53</v>
      </c>
      <c r="D90" s="6">
        <v>414.21</v>
      </c>
      <c r="E90" s="6">
        <v>418.2</v>
      </c>
      <c r="F90" s="6">
        <f t="shared" si="33"/>
        <v>1.8499999999999659</v>
      </c>
      <c r="G90" s="12">
        <f t="shared" si="34"/>
        <v>-1.9899999999999523</v>
      </c>
      <c r="H90" s="6">
        <f t="shared" si="35"/>
        <v>1.8499999999999659</v>
      </c>
      <c r="I90" s="6">
        <f t="shared" si="36"/>
        <v>0</v>
      </c>
      <c r="J90" s="6">
        <f t="shared" si="29"/>
        <v>0.72233525940313281</v>
      </c>
      <c r="K90" s="6">
        <f t="shared" si="30"/>
        <v>1.7868071025588017</v>
      </c>
      <c r="L90" s="22">
        <f t="shared" si="22"/>
        <v>4.3199999999999932</v>
      </c>
      <c r="M90" s="22">
        <f t="shared" si="23"/>
        <v>2.9399999999999977</v>
      </c>
      <c r="N90" s="22">
        <f t="shared" si="24"/>
        <v>1.3799999999999955</v>
      </c>
      <c r="O90" s="22">
        <f t="shared" si="25"/>
        <v>4.3199999999999932</v>
      </c>
      <c r="P90" s="6">
        <f t="shared" si="32"/>
        <v>5.5727613962641165</v>
      </c>
      <c r="Q90" s="20">
        <f t="shared" si="27"/>
        <v>12.961891027442411</v>
      </c>
      <c r="R90" s="20">
        <f t="shared" si="28"/>
        <v>32.063226388207589</v>
      </c>
      <c r="S90" s="6">
        <f t="shared" si="21"/>
        <v>42.423732478987077</v>
      </c>
      <c r="T90" s="19">
        <f t="shared" si="31"/>
        <v>32.775911138490621</v>
      </c>
      <c r="U90" s="2"/>
    </row>
    <row r="91" spans="1:21" ht="12.75" x14ac:dyDescent="0.2">
      <c r="A91" s="3">
        <v>45231</v>
      </c>
      <c r="B91" s="6">
        <v>419.2</v>
      </c>
      <c r="C91" s="6">
        <v>423.5</v>
      </c>
      <c r="D91" s="6">
        <v>418.65</v>
      </c>
      <c r="E91" s="6">
        <v>422.66</v>
      </c>
      <c r="F91" s="6">
        <f t="shared" si="33"/>
        <v>4.9700000000000273</v>
      </c>
      <c r="G91" s="12">
        <f t="shared" si="34"/>
        <v>-4.4399999999999977</v>
      </c>
      <c r="H91" s="6">
        <f t="shared" si="35"/>
        <v>4.9700000000000273</v>
      </c>
      <c r="I91" s="6">
        <f t="shared" si="36"/>
        <v>0</v>
      </c>
      <c r="J91" s="6">
        <f t="shared" si="29"/>
        <v>1.0257398837314824</v>
      </c>
      <c r="K91" s="6">
        <f t="shared" si="30"/>
        <v>1.6591780238046017</v>
      </c>
      <c r="L91" s="22">
        <f t="shared" si="22"/>
        <v>4.8500000000000227</v>
      </c>
      <c r="M91" s="22">
        <f t="shared" si="23"/>
        <v>5.3000000000000114</v>
      </c>
      <c r="N91" s="22">
        <f t="shared" si="24"/>
        <v>0.44999999999998863</v>
      </c>
      <c r="O91" s="22">
        <f t="shared" si="25"/>
        <v>5.3000000000000114</v>
      </c>
      <c r="P91" s="6">
        <f t="shared" si="32"/>
        <v>5.5532784393881087</v>
      </c>
      <c r="Q91" s="20">
        <f t="shared" si="27"/>
        <v>18.4708887718676</v>
      </c>
      <c r="R91" s="20">
        <f t="shared" si="28"/>
        <v>29.877450625137737</v>
      </c>
      <c r="S91" s="6">
        <f t="shared" si="21"/>
        <v>23.592458387467705</v>
      </c>
      <c r="T91" s="19">
        <f t="shared" si="31"/>
        <v>32.119950227703271</v>
      </c>
      <c r="U91" s="2"/>
    </row>
    <row r="92" spans="1:21" ht="12.75" x14ac:dyDescent="0.2">
      <c r="A92" s="3">
        <v>45232</v>
      </c>
      <c r="B92" s="6">
        <v>426.58</v>
      </c>
      <c r="C92" s="6">
        <v>430.92</v>
      </c>
      <c r="D92" s="6">
        <v>426.56</v>
      </c>
      <c r="E92" s="6">
        <v>430.76</v>
      </c>
      <c r="F92" s="6">
        <f t="shared" si="33"/>
        <v>7.4200000000000159</v>
      </c>
      <c r="G92" s="12">
        <f t="shared" si="34"/>
        <v>-7.910000000000025</v>
      </c>
      <c r="H92" s="6">
        <f t="shared" si="35"/>
        <v>7.4200000000000159</v>
      </c>
      <c r="I92" s="6">
        <f t="shared" si="36"/>
        <v>0</v>
      </c>
      <c r="J92" s="6">
        <f t="shared" si="29"/>
        <v>1.4824727491792347</v>
      </c>
      <c r="K92" s="6">
        <f t="shared" si="30"/>
        <v>1.5406653078185588</v>
      </c>
      <c r="L92" s="22">
        <f t="shared" si="22"/>
        <v>4.3600000000000136</v>
      </c>
      <c r="M92" s="22">
        <f t="shared" si="23"/>
        <v>8.2599999999999909</v>
      </c>
      <c r="N92" s="22">
        <f t="shared" si="24"/>
        <v>3.8999999999999773</v>
      </c>
      <c r="O92" s="22">
        <f t="shared" si="25"/>
        <v>8.2599999999999909</v>
      </c>
      <c r="P92" s="6">
        <f t="shared" si="32"/>
        <v>5.746615693717529</v>
      </c>
      <c r="Q92" s="20">
        <f t="shared" si="27"/>
        <v>25.797318425172293</v>
      </c>
      <c r="R92" s="20">
        <f t="shared" si="28"/>
        <v>26.809958938143136</v>
      </c>
      <c r="S92" s="6">
        <f t="shared" si="21"/>
        <v>1.9249057615686209</v>
      </c>
      <c r="T92" s="19">
        <f t="shared" si="31"/>
        <v>29.963161337265085</v>
      </c>
      <c r="U92" s="2"/>
    </row>
    <row r="93" spans="1:21" ht="12.75" x14ac:dyDescent="0.2">
      <c r="A93" s="3">
        <v>45233</v>
      </c>
      <c r="B93" s="6">
        <v>433.14</v>
      </c>
      <c r="C93" s="6">
        <v>436.29</v>
      </c>
      <c r="D93" s="6">
        <v>433.01</v>
      </c>
      <c r="E93" s="6">
        <v>434.69</v>
      </c>
      <c r="F93" s="6">
        <f t="shared" si="33"/>
        <v>5.3700000000000045</v>
      </c>
      <c r="G93" s="12">
        <f t="shared" si="34"/>
        <v>-6.4499999999999886</v>
      </c>
      <c r="H93" s="6">
        <f t="shared" si="35"/>
        <v>5.3700000000000045</v>
      </c>
      <c r="I93" s="6">
        <f t="shared" si="36"/>
        <v>0</v>
      </c>
      <c r="J93" s="6">
        <f t="shared" si="29"/>
        <v>1.760153267095004</v>
      </c>
      <c r="K93" s="6">
        <f t="shared" si="30"/>
        <v>1.430617785831519</v>
      </c>
      <c r="L93" s="22">
        <f t="shared" si="22"/>
        <v>3.2800000000000296</v>
      </c>
      <c r="M93" s="22">
        <f t="shared" si="23"/>
        <v>5.5300000000000296</v>
      </c>
      <c r="N93" s="22">
        <f t="shared" si="24"/>
        <v>2.25</v>
      </c>
      <c r="O93" s="22">
        <f t="shared" si="25"/>
        <v>5.5300000000000296</v>
      </c>
      <c r="P93" s="6">
        <f t="shared" si="32"/>
        <v>5.7311431441662792</v>
      </c>
      <c r="Q93" s="20">
        <f t="shared" si="27"/>
        <v>30.712079995535635</v>
      </c>
      <c r="R93" s="20">
        <f t="shared" si="28"/>
        <v>24.962171592027715</v>
      </c>
      <c r="S93" s="6">
        <f t="shared" si="21"/>
        <v>10.3277695515396</v>
      </c>
      <c r="T93" s="19">
        <f t="shared" si="31"/>
        <v>28.560633352570409</v>
      </c>
      <c r="U93" s="2"/>
    </row>
    <row r="94" spans="1:21" ht="12.75" x14ac:dyDescent="0.2">
      <c r="A94" s="3">
        <v>45236</v>
      </c>
      <c r="B94" s="6">
        <v>435.47</v>
      </c>
      <c r="C94" s="6">
        <v>436.15</v>
      </c>
      <c r="D94" s="6">
        <v>433.68</v>
      </c>
      <c r="E94" s="6">
        <v>435.69</v>
      </c>
      <c r="F94" s="6">
        <f t="shared" si="33"/>
        <v>-0.1400000000000432</v>
      </c>
      <c r="G94" s="12">
        <f t="shared" si="34"/>
        <v>-0.67000000000001592</v>
      </c>
      <c r="H94" s="6">
        <f t="shared" si="35"/>
        <v>0</v>
      </c>
      <c r="I94" s="6">
        <f t="shared" si="36"/>
        <v>0</v>
      </c>
      <c r="J94" s="6">
        <f t="shared" si="29"/>
        <v>1.6344280337310753</v>
      </c>
      <c r="K94" s="6">
        <f t="shared" si="30"/>
        <v>1.3284308011292676</v>
      </c>
      <c r="L94" s="22">
        <f t="shared" si="22"/>
        <v>2.4699999999999704</v>
      </c>
      <c r="M94" s="22">
        <f t="shared" si="23"/>
        <v>1.4599999999999795</v>
      </c>
      <c r="N94" s="22">
        <f t="shared" si="24"/>
        <v>1.0099999999999909</v>
      </c>
      <c r="O94" s="22">
        <f t="shared" si="25"/>
        <v>2.4699999999999704</v>
      </c>
      <c r="P94" s="6">
        <f t="shared" si="32"/>
        <v>5.4982043481543998</v>
      </c>
      <c r="Q94" s="20">
        <f t="shared" si="27"/>
        <v>29.72657853794956</v>
      </c>
      <c r="R94" s="20">
        <f t="shared" si="28"/>
        <v>24.161175485869059</v>
      </c>
      <c r="S94" s="6">
        <f t="shared" si="21"/>
        <v>10.327769551539614</v>
      </c>
      <c r="T94" s="19">
        <f t="shared" si="31"/>
        <v>27.258285938211067</v>
      </c>
      <c r="U94" s="2"/>
    </row>
    <row r="95" spans="1:21" ht="12.75" x14ac:dyDescent="0.2">
      <c r="A95" s="3">
        <v>45237</v>
      </c>
      <c r="B95" s="6">
        <v>435.69</v>
      </c>
      <c r="C95" s="6">
        <v>437.58</v>
      </c>
      <c r="D95" s="6">
        <v>434.51</v>
      </c>
      <c r="E95" s="6">
        <v>436.93</v>
      </c>
      <c r="F95" s="6">
        <f t="shared" si="33"/>
        <v>1.4300000000000068</v>
      </c>
      <c r="G95" s="12">
        <f t="shared" si="34"/>
        <v>-0.82999999999998408</v>
      </c>
      <c r="H95" s="6">
        <f t="shared" si="35"/>
        <v>1.4300000000000068</v>
      </c>
      <c r="I95" s="6">
        <f t="shared" si="36"/>
        <v>0</v>
      </c>
      <c r="J95" s="6">
        <f t="shared" si="29"/>
        <v>1.6198260313217132</v>
      </c>
      <c r="K95" s="6">
        <f t="shared" si="30"/>
        <v>1.2335428867628915</v>
      </c>
      <c r="L95" s="22">
        <f t="shared" si="22"/>
        <v>3.0699999999999932</v>
      </c>
      <c r="M95" s="22">
        <f t="shared" si="23"/>
        <v>1.8899999999999864</v>
      </c>
      <c r="N95" s="22">
        <f t="shared" si="24"/>
        <v>1.1800000000000068</v>
      </c>
      <c r="O95" s="22">
        <f t="shared" si="25"/>
        <v>3.0699999999999932</v>
      </c>
      <c r="P95" s="6">
        <f t="shared" si="32"/>
        <v>5.3247611804290846</v>
      </c>
      <c r="Q95" s="20">
        <f t="shared" si="27"/>
        <v>30.42063252104732</v>
      </c>
      <c r="R95" s="20">
        <f t="shared" si="28"/>
        <v>23.166163607425659</v>
      </c>
      <c r="S95" s="6">
        <f t="shared" si="21"/>
        <v>13.537791840044433</v>
      </c>
      <c r="T95" s="19">
        <f t="shared" si="31"/>
        <v>26.278250645484878</v>
      </c>
      <c r="U95" s="2"/>
    </row>
    <row r="96" spans="1:21" ht="12.75" x14ac:dyDescent="0.2">
      <c r="A96" s="3">
        <v>45238</v>
      </c>
      <c r="B96" s="6">
        <v>437.55</v>
      </c>
      <c r="C96" s="6">
        <v>438.09</v>
      </c>
      <c r="D96" s="6">
        <v>434.87</v>
      </c>
      <c r="E96" s="6">
        <v>437.25</v>
      </c>
      <c r="F96" s="6">
        <f t="shared" si="33"/>
        <v>0.50999999999999091</v>
      </c>
      <c r="G96" s="12">
        <f t="shared" si="34"/>
        <v>-0.36000000000001364</v>
      </c>
      <c r="H96" s="6">
        <f t="shared" si="35"/>
        <v>0.50999999999999091</v>
      </c>
      <c r="I96" s="6">
        <f t="shared" si="36"/>
        <v>0</v>
      </c>
      <c r="J96" s="6">
        <f t="shared" si="29"/>
        <v>1.5405527433701618</v>
      </c>
      <c r="K96" s="6">
        <f t="shared" si="30"/>
        <v>1.1454326805655421</v>
      </c>
      <c r="L96" s="22">
        <f t="shared" si="22"/>
        <v>3.2199999999999704</v>
      </c>
      <c r="M96" s="22">
        <f t="shared" si="23"/>
        <v>1.1599999999999682</v>
      </c>
      <c r="N96" s="22">
        <f t="shared" si="24"/>
        <v>2.0600000000000023</v>
      </c>
      <c r="O96" s="22">
        <f t="shared" si="25"/>
        <v>3.2199999999999704</v>
      </c>
      <c r="P96" s="6">
        <f t="shared" ref="P96:P127" si="37">(O96*(1/$V$1))+(P95*(1-(1/$V$1)))</f>
        <v>5.1744210961127193</v>
      </c>
      <c r="Q96" s="20">
        <f t="shared" si="27"/>
        <v>29.772465648910966</v>
      </c>
      <c r="R96" s="20">
        <f t="shared" si="28"/>
        <v>22.13644114558144</v>
      </c>
      <c r="S96" s="6">
        <f t="shared" ref="S96:S159" si="38">(ABS(Q96-R96)/ABS(Q96+R96))*100</f>
        <v>14.710432129808822</v>
      </c>
      <c r="T96" s="19">
        <f t="shared" si="31"/>
        <v>25.451977894365161</v>
      </c>
      <c r="U96" s="2"/>
    </row>
    <row r="97" spans="1:21" ht="12.75" x14ac:dyDescent="0.2">
      <c r="A97" s="3">
        <v>45239</v>
      </c>
      <c r="B97" s="6">
        <v>438.43</v>
      </c>
      <c r="C97" s="6">
        <v>438.47</v>
      </c>
      <c r="D97" s="6">
        <v>433.4</v>
      </c>
      <c r="E97" s="6">
        <v>433.84</v>
      </c>
      <c r="F97" s="6">
        <f t="shared" si="33"/>
        <v>0.3800000000000523</v>
      </c>
      <c r="G97" s="12">
        <f t="shared" si="34"/>
        <v>1.4700000000000273</v>
      </c>
      <c r="H97" s="6">
        <f t="shared" si="35"/>
        <v>0</v>
      </c>
      <c r="I97" s="6">
        <f t="shared" si="36"/>
        <v>1.4700000000000273</v>
      </c>
      <c r="J97" s="6">
        <f t="shared" si="29"/>
        <v>1.4305132617008647</v>
      </c>
      <c r="K97" s="6">
        <f t="shared" si="30"/>
        <v>1.1686160605251483</v>
      </c>
      <c r="L97" s="22">
        <f t="shared" ref="L97:L160" si="39">C97-D97</f>
        <v>5.07000000000005</v>
      </c>
      <c r="M97" s="22">
        <f t="shared" ref="M97:M160" si="40">ABS(C97-E96)</f>
        <v>1.2200000000000273</v>
      </c>
      <c r="N97" s="22">
        <f t="shared" ref="N97:N160" si="41">ABS(D97-E96)</f>
        <v>3.8500000000000227</v>
      </c>
      <c r="O97" s="22">
        <f t="shared" ref="O97:O160" si="42">MAX(L97:N97)</f>
        <v>5.07000000000005</v>
      </c>
      <c r="P97" s="6">
        <f t="shared" ref="P97:P160" si="43">(O97*(1/$V$1))+(P96*(1-(1/$V$1)))</f>
        <v>5.1669624463903867</v>
      </c>
      <c r="Q97" s="20">
        <f t="shared" si="27"/>
        <v>27.685768506024537</v>
      </c>
      <c r="R97" s="20">
        <f t="shared" si="28"/>
        <v>22.61708058941937</v>
      </c>
      <c r="S97" s="6">
        <f t="shared" si="38"/>
        <v>10.076343602303544</v>
      </c>
      <c r="T97" s="19">
        <f t="shared" si="31"/>
        <v>24.353718302075045</v>
      </c>
      <c r="U97" s="2"/>
    </row>
    <row r="98" spans="1:21" ht="12.75" x14ac:dyDescent="0.2">
      <c r="A98" s="3">
        <v>45240</v>
      </c>
      <c r="B98" s="6">
        <v>435.98</v>
      </c>
      <c r="C98" s="6">
        <v>440.93</v>
      </c>
      <c r="D98" s="6">
        <v>433.83</v>
      </c>
      <c r="E98" s="6">
        <v>440.61</v>
      </c>
      <c r="F98" s="6">
        <f t="shared" si="33"/>
        <v>2.4599999999999795</v>
      </c>
      <c r="G98" s="12">
        <f t="shared" si="34"/>
        <v>-0.43000000000000682</v>
      </c>
      <c r="H98" s="6">
        <f t="shared" si="35"/>
        <v>2.4599999999999795</v>
      </c>
      <c r="I98" s="6">
        <f t="shared" si="36"/>
        <v>0</v>
      </c>
      <c r="J98" s="6">
        <f t="shared" si="29"/>
        <v>1.50404802872223</v>
      </c>
      <c r="K98" s="6">
        <f t="shared" si="30"/>
        <v>1.0851434847733521</v>
      </c>
      <c r="L98" s="22">
        <f t="shared" si="39"/>
        <v>7.1000000000000227</v>
      </c>
      <c r="M98" s="22">
        <f t="shared" si="40"/>
        <v>7.0900000000000318</v>
      </c>
      <c r="N98" s="22">
        <f t="shared" si="41"/>
        <v>9.9999999999909051E-3</v>
      </c>
      <c r="O98" s="22">
        <f t="shared" si="42"/>
        <v>7.1000000000000227</v>
      </c>
      <c r="P98" s="6">
        <f t="shared" si="43"/>
        <v>5.305036557362504</v>
      </c>
      <c r="Q98" s="20">
        <f t="shared" si="27"/>
        <v>28.35132260558813</v>
      </c>
      <c r="R98" s="20">
        <f t="shared" si="28"/>
        <v>20.454967143767451</v>
      </c>
      <c r="S98" s="6">
        <f t="shared" si="38"/>
        <v>16.178970994050903</v>
      </c>
      <c r="T98" s="19">
        <f t="shared" si="31"/>
        <v>23.769807780073322</v>
      </c>
      <c r="U98" s="2"/>
    </row>
    <row r="99" spans="1:21" ht="12.75" x14ac:dyDescent="0.2">
      <c r="A99" s="3">
        <v>45243</v>
      </c>
      <c r="B99" s="6">
        <v>439.23</v>
      </c>
      <c r="C99" s="6">
        <v>441.33</v>
      </c>
      <c r="D99" s="6">
        <v>438.42</v>
      </c>
      <c r="E99" s="6">
        <v>440.19</v>
      </c>
      <c r="F99" s="6">
        <f t="shared" si="33"/>
        <v>0.39999999999997726</v>
      </c>
      <c r="G99" s="12">
        <f t="shared" si="34"/>
        <v>-4.5900000000000318</v>
      </c>
      <c r="H99" s="6">
        <f t="shared" si="35"/>
        <v>0.39999999999997726</v>
      </c>
      <c r="I99" s="6">
        <f t="shared" si="36"/>
        <v>0</v>
      </c>
      <c r="J99" s="6">
        <f t="shared" si="29"/>
        <v>1.4251874552420691</v>
      </c>
      <c r="K99" s="6">
        <f t="shared" si="30"/>
        <v>1.0076332358609699</v>
      </c>
      <c r="L99" s="22">
        <f t="shared" si="39"/>
        <v>2.9099999999999682</v>
      </c>
      <c r="M99" s="22">
        <f t="shared" si="40"/>
        <v>0.71999999999997044</v>
      </c>
      <c r="N99" s="22">
        <f t="shared" si="41"/>
        <v>2.1899999999999977</v>
      </c>
      <c r="O99" s="22">
        <f t="shared" si="42"/>
        <v>2.9099999999999682</v>
      </c>
      <c r="P99" s="6">
        <f t="shared" si="43"/>
        <v>5.1339625175508949</v>
      </c>
      <c r="Q99" s="20">
        <f t="shared" si="27"/>
        <v>27.75998948901443</v>
      </c>
      <c r="R99" s="20">
        <f t="shared" si="28"/>
        <v>19.626813254212287</v>
      </c>
      <c r="S99" s="6">
        <f t="shared" si="38"/>
        <v>17.163378333147129</v>
      </c>
      <c r="T99" s="19">
        <f t="shared" si="31"/>
        <v>23.297919962435738</v>
      </c>
      <c r="U99" s="2"/>
    </row>
    <row r="100" spans="1:21" ht="12.75" x14ac:dyDescent="0.2">
      <c r="A100" s="3">
        <v>45244</v>
      </c>
      <c r="B100" s="6">
        <v>446.32</v>
      </c>
      <c r="C100" s="6">
        <v>450.06</v>
      </c>
      <c r="D100" s="6">
        <v>446.09</v>
      </c>
      <c r="E100" s="6">
        <v>448.73</v>
      </c>
      <c r="F100" s="6">
        <f t="shared" si="33"/>
        <v>8.7300000000000182</v>
      </c>
      <c r="G100" s="12">
        <f t="shared" si="34"/>
        <v>-7.6699999999999591</v>
      </c>
      <c r="H100" s="6">
        <f t="shared" si="35"/>
        <v>8.7300000000000182</v>
      </c>
      <c r="I100" s="6">
        <f t="shared" si="36"/>
        <v>0</v>
      </c>
      <c r="J100" s="6">
        <f t="shared" si="29"/>
        <v>1.9469597798676368</v>
      </c>
      <c r="K100" s="6">
        <f t="shared" si="30"/>
        <v>0.9356594332994721</v>
      </c>
      <c r="L100" s="22">
        <f t="shared" si="39"/>
        <v>3.9700000000000273</v>
      </c>
      <c r="M100" s="22">
        <f t="shared" si="40"/>
        <v>9.8700000000000045</v>
      </c>
      <c r="N100" s="22">
        <f t="shared" si="41"/>
        <v>5.8999999999999773</v>
      </c>
      <c r="O100" s="22">
        <f t="shared" si="42"/>
        <v>9.8700000000000045</v>
      </c>
      <c r="P100" s="6">
        <f t="shared" si="43"/>
        <v>5.4722509091544023</v>
      </c>
      <c r="Q100" s="20">
        <f t="shared" si="27"/>
        <v>35.578773930314725</v>
      </c>
      <c r="R100" s="20">
        <f t="shared" si="28"/>
        <v>17.098255340123917</v>
      </c>
      <c r="S100" s="6">
        <f t="shared" si="38"/>
        <v>35.082689449539117</v>
      </c>
      <c r="T100" s="19">
        <f t="shared" si="31"/>
        <v>24.13968921151455</v>
      </c>
      <c r="U100" s="2"/>
    </row>
    <row r="101" spans="1:21" ht="12.75" x14ac:dyDescent="0.2">
      <c r="A101" s="3">
        <v>45245</v>
      </c>
      <c r="B101" s="6">
        <v>450.11</v>
      </c>
      <c r="C101" s="6">
        <v>451.38</v>
      </c>
      <c r="D101" s="6">
        <v>448.8</v>
      </c>
      <c r="E101" s="6">
        <v>449.68</v>
      </c>
      <c r="F101" s="6">
        <f t="shared" si="33"/>
        <v>1.3199999999999932</v>
      </c>
      <c r="G101" s="12">
        <f t="shared" si="34"/>
        <v>-2.7100000000000364</v>
      </c>
      <c r="H101" s="6">
        <f t="shared" si="35"/>
        <v>1.3199999999999932</v>
      </c>
      <c r="I101" s="6">
        <f t="shared" si="36"/>
        <v>0</v>
      </c>
      <c r="J101" s="6">
        <f t="shared" si="29"/>
        <v>1.9021769384485194</v>
      </c>
      <c r="K101" s="6">
        <f t="shared" si="30"/>
        <v>0.86882661663522409</v>
      </c>
      <c r="L101" s="22">
        <f t="shared" si="39"/>
        <v>2.5799999999999841</v>
      </c>
      <c r="M101" s="22">
        <f t="shared" si="40"/>
        <v>2.6499999999999773</v>
      </c>
      <c r="N101" s="22">
        <f t="shared" si="41"/>
        <v>6.9999999999993179E-2</v>
      </c>
      <c r="O101" s="22">
        <f t="shared" si="42"/>
        <v>2.6499999999999773</v>
      </c>
      <c r="P101" s="6">
        <f t="shared" si="43"/>
        <v>5.2706615585005148</v>
      </c>
      <c r="Q101" s="20">
        <f t="shared" si="27"/>
        <v>36.089908588053646</v>
      </c>
      <c r="R101" s="20">
        <f t="shared" si="28"/>
        <v>16.4842042501094</v>
      </c>
      <c r="S101" s="6">
        <f t="shared" si="38"/>
        <v>37.291555253239864</v>
      </c>
      <c r="T101" s="19">
        <f t="shared" si="31"/>
        <v>25.07910821449493</v>
      </c>
      <c r="U101" s="2"/>
    </row>
    <row r="102" spans="1:21" ht="12.75" x14ac:dyDescent="0.2">
      <c r="A102" s="3">
        <v>45246</v>
      </c>
      <c r="B102" s="6">
        <v>449.22</v>
      </c>
      <c r="C102" s="6">
        <v>450.56</v>
      </c>
      <c r="D102" s="6">
        <v>448.12</v>
      </c>
      <c r="E102" s="6">
        <v>450.23</v>
      </c>
      <c r="F102" s="6">
        <f t="shared" si="33"/>
        <v>-0.81999999999999318</v>
      </c>
      <c r="G102" s="12">
        <f t="shared" si="34"/>
        <v>0.68000000000000682</v>
      </c>
      <c r="H102" s="6">
        <f t="shared" si="35"/>
        <v>0</v>
      </c>
      <c r="I102" s="6">
        <f t="shared" si="36"/>
        <v>0.68000000000000682</v>
      </c>
      <c r="J102" s="6">
        <f t="shared" si="29"/>
        <v>1.766307157130768</v>
      </c>
      <c r="K102" s="6">
        <f t="shared" si="30"/>
        <v>0.85533900116128003</v>
      </c>
      <c r="L102" s="22">
        <f t="shared" si="39"/>
        <v>2.4399999999999977</v>
      </c>
      <c r="M102" s="22">
        <f t="shared" si="40"/>
        <v>0.87999999999999545</v>
      </c>
      <c r="N102" s="22">
        <f t="shared" si="41"/>
        <v>1.5600000000000023</v>
      </c>
      <c r="O102" s="22">
        <f t="shared" si="42"/>
        <v>2.4399999999999977</v>
      </c>
      <c r="P102" s="6">
        <f t="shared" si="43"/>
        <v>5.06847144717905</v>
      </c>
      <c r="Q102" s="20">
        <f t="shared" si="27"/>
        <v>34.84891205441906</v>
      </c>
      <c r="R102" s="20">
        <f t="shared" si="28"/>
        <v>16.875679582595549</v>
      </c>
      <c r="S102" s="6">
        <f t="shared" si="38"/>
        <v>34.74794464875329</v>
      </c>
      <c r="T102" s="19">
        <f t="shared" si="31"/>
        <v>25.769739388370528</v>
      </c>
      <c r="U102" s="2"/>
    </row>
    <row r="103" spans="1:21" ht="12.75" x14ac:dyDescent="0.2">
      <c r="A103" s="3">
        <v>45247</v>
      </c>
      <c r="B103" s="6">
        <v>450.24</v>
      </c>
      <c r="C103" s="6">
        <v>451.42</v>
      </c>
      <c r="D103" s="6">
        <v>449.29</v>
      </c>
      <c r="E103" s="6">
        <v>450.79</v>
      </c>
      <c r="F103" s="6">
        <f t="shared" si="33"/>
        <v>0.86000000000001364</v>
      </c>
      <c r="G103" s="12">
        <f t="shared" si="34"/>
        <v>-1.1700000000000159</v>
      </c>
      <c r="H103" s="6">
        <f t="shared" si="35"/>
        <v>0.86000000000001364</v>
      </c>
      <c r="I103" s="6">
        <f t="shared" si="36"/>
        <v>0</v>
      </c>
      <c r="J103" s="6">
        <f t="shared" si="29"/>
        <v>1.7015709316214285</v>
      </c>
      <c r="K103" s="6">
        <f t="shared" si="30"/>
        <v>0.79424335822118863</v>
      </c>
      <c r="L103" s="22">
        <f t="shared" si="39"/>
        <v>2.1299999999999955</v>
      </c>
      <c r="M103" s="22">
        <f t="shared" si="40"/>
        <v>1.1899999999999977</v>
      </c>
      <c r="N103" s="22">
        <f t="shared" si="41"/>
        <v>0.93999999999999773</v>
      </c>
      <c r="O103" s="22">
        <f t="shared" si="42"/>
        <v>2.1299999999999955</v>
      </c>
      <c r="P103" s="6">
        <f t="shared" si="43"/>
        <v>4.8585806295234031</v>
      </c>
      <c r="Q103" s="20">
        <f t="shared" si="27"/>
        <v>35.021975786132877</v>
      </c>
      <c r="R103" s="20">
        <f t="shared" si="28"/>
        <v>16.347230164195071</v>
      </c>
      <c r="S103" s="6">
        <f t="shared" si="38"/>
        <v>36.353969808284688</v>
      </c>
      <c r="T103" s="19">
        <f t="shared" si="31"/>
        <v>26.525755846935823</v>
      </c>
      <c r="U103" s="2"/>
    </row>
    <row r="104" spans="1:21" ht="12.75" x14ac:dyDescent="0.2">
      <c r="A104" s="3">
        <v>45250</v>
      </c>
      <c r="B104" s="6">
        <v>450.53</v>
      </c>
      <c r="C104" s="6">
        <v>455.13</v>
      </c>
      <c r="D104" s="6">
        <v>450.52</v>
      </c>
      <c r="E104" s="6">
        <v>454.26</v>
      </c>
      <c r="F104" s="6">
        <f t="shared" si="33"/>
        <v>3.7099999999999795</v>
      </c>
      <c r="G104" s="12">
        <f t="shared" si="34"/>
        <v>-1.2299999999999613</v>
      </c>
      <c r="H104" s="6">
        <f t="shared" si="35"/>
        <v>3.7099999999999795</v>
      </c>
      <c r="I104" s="6">
        <f t="shared" si="36"/>
        <v>0</v>
      </c>
      <c r="J104" s="6">
        <f t="shared" si="29"/>
        <v>1.8450301507913252</v>
      </c>
      <c r="K104" s="6">
        <f t="shared" si="30"/>
        <v>0.73751168977681802</v>
      </c>
      <c r="L104" s="22">
        <f t="shared" si="39"/>
        <v>4.6100000000000136</v>
      </c>
      <c r="M104" s="22">
        <f t="shared" si="40"/>
        <v>4.339999999999975</v>
      </c>
      <c r="N104" s="22">
        <f t="shared" si="41"/>
        <v>0.27000000000003865</v>
      </c>
      <c r="O104" s="22">
        <f t="shared" si="42"/>
        <v>4.6100000000000136</v>
      </c>
      <c r="P104" s="6">
        <f t="shared" si="43"/>
        <v>4.8408248702717325</v>
      </c>
      <c r="Q104" s="20">
        <f t="shared" si="27"/>
        <v>38.113961984494537</v>
      </c>
      <c r="R104" s="20">
        <f t="shared" si="28"/>
        <v>15.235248321127942</v>
      </c>
      <c r="S104" s="6">
        <f t="shared" si="38"/>
        <v>42.884821597734891</v>
      </c>
      <c r="T104" s="19">
        <f t="shared" si="31"/>
        <v>27.694260543421471</v>
      </c>
      <c r="U104" s="2"/>
    </row>
    <row r="105" spans="1:21" ht="12.75" x14ac:dyDescent="0.2">
      <c r="A105" s="3">
        <v>45251</v>
      </c>
      <c r="B105" s="6">
        <v>453.18</v>
      </c>
      <c r="C105" s="6">
        <v>454.13</v>
      </c>
      <c r="D105" s="6">
        <v>451.96</v>
      </c>
      <c r="E105" s="6">
        <v>453.27</v>
      </c>
      <c r="F105" s="6">
        <f t="shared" si="33"/>
        <v>-1</v>
      </c>
      <c r="G105" s="12">
        <f t="shared" si="34"/>
        <v>-1.4399999999999977</v>
      </c>
      <c r="H105" s="6">
        <f t="shared" si="35"/>
        <v>0</v>
      </c>
      <c r="I105" s="6">
        <f t="shared" si="36"/>
        <v>0</v>
      </c>
      <c r="J105" s="6">
        <f t="shared" si="29"/>
        <v>1.7132422828776592</v>
      </c>
      <c r="K105" s="6">
        <f t="shared" si="30"/>
        <v>0.68483228336418822</v>
      </c>
      <c r="L105" s="22">
        <f t="shared" si="39"/>
        <v>2.1700000000000159</v>
      </c>
      <c r="M105" s="22">
        <f t="shared" si="40"/>
        <v>0.12999999999999545</v>
      </c>
      <c r="N105" s="22">
        <f t="shared" si="41"/>
        <v>2.3000000000000114</v>
      </c>
      <c r="O105" s="22">
        <f t="shared" si="42"/>
        <v>2.3000000000000114</v>
      </c>
      <c r="P105" s="6">
        <f t="shared" si="43"/>
        <v>4.6593373795380391</v>
      </c>
      <c r="Q105" s="20">
        <f t="shared" si="27"/>
        <v>36.77008431287976</v>
      </c>
      <c r="R105" s="20">
        <f t="shared" si="28"/>
        <v>14.698061710914084</v>
      </c>
      <c r="S105" s="6">
        <f t="shared" si="38"/>
        <v>42.884821597734899</v>
      </c>
      <c r="T105" s="19">
        <f t="shared" si="31"/>
        <v>28.779300618729575</v>
      </c>
      <c r="U105" s="2"/>
    </row>
    <row r="106" spans="1:21" ht="12.75" x14ac:dyDescent="0.2">
      <c r="A106" s="3">
        <v>45252</v>
      </c>
      <c r="B106" s="6">
        <v>454.98</v>
      </c>
      <c r="C106" s="6">
        <v>456.38</v>
      </c>
      <c r="D106" s="6">
        <v>453.89</v>
      </c>
      <c r="E106" s="6">
        <v>455.02</v>
      </c>
      <c r="F106" s="6">
        <f t="shared" si="33"/>
        <v>2.25</v>
      </c>
      <c r="G106" s="12">
        <f t="shared" si="34"/>
        <v>-1.9300000000000068</v>
      </c>
      <c r="H106" s="6">
        <f t="shared" si="35"/>
        <v>2.25</v>
      </c>
      <c r="I106" s="6">
        <f t="shared" si="36"/>
        <v>0</v>
      </c>
      <c r="J106" s="6">
        <f t="shared" si="29"/>
        <v>1.7515821198149695</v>
      </c>
      <c r="K106" s="6">
        <f t="shared" si="30"/>
        <v>0.6359156916953177</v>
      </c>
      <c r="L106" s="22">
        <f t="shared" si="39"/>
        <v>2.4900000000000091</v>
      </c>
      <c r="M106" s="22">
        <f t="shared" si="40"/>
        <v>3.1100000000000136</v>
      </c>
      <c r="N106" s="22">
        <f t="shared" si="41"/>
        <v>0.62000000000000455</v>
      </c>
      <c r="O106" s="22">
        <f t="shared" si="42"/>
        <v>3.1100000000000136</v>
      </c>
      <c r="P106" s="6">
        <f t="shared" si="43"/>
        <v>4.548670423856751</v>
      </c>
      <c r="Q106" s="20">
        <f t="shared" ref="Q106:Q169" si="44">100*(J106/P106)</f>
        <v>38.507562795236076</v>
      </c>
      <c r="R106" s="20">
        <f t="shared" ref="R106:R169" si="45">100*(K106/P106)</f>
        <v>13.980254281780525</v>
      </c>
      <c r="S106" s="6">
        <f t="shared" si="38"/>
        <v>46.729526734682182</v>
      </c>
      <c r="T106" s="19">
        <f t="shared" si="31"/>
        <v>30.061459627011903</v>
      </c>
      <c r="U106" s="2"/>
    </row>
    <row r="107" spans="1:21" ht="12.75" x14ac:dyDescent="0.2">
      <c r="A107" s="3">
        <v>45254</v>
      </c>
      <c r="B107" s="6">
        <v>455.07</v>
      </c>
      <c r="C107" s="6">
        <v>455.5</v>
      </c>
      <c r="D107" s="6">
        <v>454.73</v>
      </c>
      <c r="E107" s="6">
        <v>455.3</v>
      </c>
      <c r="F107" s="6">
        <f t="shared" si="33"/>
        <v>-0.87999999999999545</v>
      </c>
      <c r="G107" s="12">
        <f t="shared" si="34"/>
        <v>-0.84000000000003183</v>
      </c>
      <c r="H107" s="6">
        <f t="shared" si="35"/>
        <v>0</v>
      </c>
      <c r="I107" s="6">
        <f t="shared" si="36"/>
        <v>0</v>
      </c>
      <c r="J107" s="6">
        <f t="shared" ref="J107:J170" si="46">(H107*(1/$V$1))+(J106*(1-(1/$V$1)))</f>
        <v>1.6264691112567575</v>
      </c>
      <c r="K107" s="6">
        <f t="shared" ref="K107:K170" si="47">(I107*(1/$V$1))+(K106*(1-(1/$V$1)))</f>
        <v>0.59049314228850935</v>
      </c>
      <c r="L107" s="22">
        <f t="shared" si="39"/>
        <v>0.76999999999998181</v>
      </c>
      <c r="M107" s="22">
        <f t="shared" si="40"/>
        <v>0.48000000000001819</v>
      </c>
      <c r="N107" s="22">
        <f t="shared" si="41"/>
        <v>0.28999999999996362</v>
      </c>
      <c r="O107" s="22">
        <f t="shared" si="42"/>
        <v>0.76999999999998181</v>
      </c>
      <c r="P107" s="6">
        <f t="shared" si="43"/>
        <v>4.278765393581268</v>
      </c>
      <c r="Q107" s="20">
        <f t="shared" si="44"/>
        <v>38.012579836620233</v>
      </c>
      <c r="R107" s="20">
        <f t="shared" si="45"/>
        <v>13.800549643930694</v>
      </c>
      <c r="S107" s="6">
        <f t="shared" si="38"/>
        <v>46.729526734682182</v>
      </c>
      <c r="T107" s="19">
        <f t="shared" si="31"/>
        <v>31.252035848988353</v>
      </c>
      <c r="U107" s="2"/>
    </row>
    <row r="108" spans="1:21" ht="12.75" x14ac:dyDescent="0.2">
      <c r="A108" s="3">
        <v>45257</v>
      </c>
      <c r="B108" s="6">
        <v>454.65</v>
      </c>
      <c r="C108" s="6">
        <v>455.49</v>
      </c>
      <c r="D108" s="6">
        <v>454.08</v>
      </c>
      <c r="E108" s="6">
        <v>454.48</v>
      </c>
      <c r="F108" s="6">
        <f t="shared" si="33"/>
        <v>-9.9999999999909051E-3</v>
      </c>
      <c r="G108" s="12">
        <f t="shared" si="34"/>
        <v>0.65000000000003411</v>
      </c>
      <c r="H108" s="6">
        <f t="shared" si="35"/>
        <v>0</v>
      </c>
      <c r="I108" s="6">
        <f t="shared" si="36"/>
        <v>0.65000000000003411</v>
      </c>
      <c r="J108" s="6">
        <f t="shared" si="46"/>
        <v>1.5102927461669893</v>
      </c>
      <c r="K108" s="6">
        <f t="shared" si="47"/>
        <v>0.59474363212504677</v>
      </c>
      <c r="L108" s="22">
        <f t="shared" si="39"/>
        <v>1.410000000000025</v>
      </c>
      <c r="M108" s="22">
        <f t="shared" si="40"/>
        <v>0.18999999999999773</v>
      </c>
      <c r="N108" s="22">
        <f t="shared" si="41"/>
        <v>1.2200000000000273</v>
      </c>
      <c r="O108" s="22">
        <f t="shared" si="42"/>
        <v>1.410000000000025</v>
      </c>
      <c r="P108" s="6">
        <f t="shared" si="43"/>
        <v>4.0738535797540365</v>
      </c>
      <c r="Q108" s="20">
        <f t="shared" si="44"/>
        <v>37.072828382265392</v>
      </c>
      <c r="R108" s="20">
        <f t="shared" si="45"/>
        <v>14.599042908188054</v>
      </c>
      <c r="S108" s="6">
        <f t="shared" si="38"/>
        <v>43.493268025362667</v>
      </c>
      <c r="T108" s="19">
        <f t="shared" si="31"/>
        <v>32.126409575872231</v>
      </c>
      <c r="U108" s="2"/>
    </row>
    <row r="109" spans="1:21" ht="12.75" x14ac:dyDescent="0.2">
      <c r="A109" s="3">
        <v>45258</v>
      </c>
      <c r="B109" s="6">
        <v>454.08</v>
      </c>
      <c r="C109" s="6">
        <v>456.27</v>
      </c>
      <c r="D109" s="6">
        <v>453.5</v>
      </c>
      <c r="E109" s="6">
        <v>454.93</v>
      </c>
      <c r="F109" s="6">
        <f t="shared" si="33"/>
        <v>0.77999999999997272</v>
      </c>
      <c r="G109" s="12">
        <f t="shared" si="34"/>
        <v>0.57999999999998408</v>
      </c>
      <c r="H109" s="6">
        <f t="shared" si="35"/>
        <v>0.77999999999997272</v>
      </c>
      <c r="I109" s="6">
        <f t="shared" si="36"/>
        <v>0</v>
      </c>
      <c r="J109" s="6">
        <f t="shared" si="46"/>
        <v>1.4581289785836311</v>
      </c>
      <c r="K109" s="6">
        <f t="shared" si="47"/>
        <v>0.55226194411611484</v>
      </c>
      <c r="L109" s="22">
        <f t="shared" si="39"/>
        <v>2.7699999999999818</v>
      </c>
      <c r="M109" s="22">
        <f t="shared" si="40"/>
        <v>1.7899999999999636</v>
      </c>
      <c r="N109" s="22">
        <f t="shared" si="41"/>
        <v>0.98000000000001819</v>
      </c>
      <c r="O109" s="22">
        <f t="shared" si="42"/>
        <v>2.7699999999999818</v>
      </c>
      <c r="P109" s="6">
        <f t="shared" si="43"/>
        <v>3.9807211812001757</v>
      </c>
      <c r="Q109" s="20">
        <f t="shared" si="44"/>
        <v>36.62976913504928</v>
      </c>
      <c r="R109" s="20">
        <f t="shared" si="45"/>
        <v>13.873414363314174</v>
      </c>
      <c r="S109" s="6">
        <f t="shared" si="38"/>
        <v>45.059248141203852</v>
      </c>
      <c r="T109" s="19">
        <f t="shared" si="31"/>
        <v>33.050183759110205</v>
      </c>
      <c r="U109" s="2"/>
    </row>
    <row r="110" spans="1:21" ht="12.75" x14ac:dyDescent="0.2">
      <c r="A110" s="3">
        <v>45259</v>
      </c>
      <c r="B110" s="6">
        <v>457.15</v>
      </c>
      <c r="C110" s="6">
        <v>458.32</v>
      </c>
      <c r="D110" s="6">
        <v>454.2</v>
      </c>
      <c r="E110" s="6">
        <v>454.61</v>
      </c>
      <c r="F110" s="6">
        <f t="shared" si="33"/>
        <v>2.0500000000000114</v>
      </c>
      <c r="G110" s="12">
        <f t="shared" si="34"/>
        <v>-0.69999999999998863</v>
      </c>
      <c r="H110" s="6">
        <f t="shared" si="35"/>
        <v>2.0500000000000114</v>
      </c>
      <c r="I110" s="6">
        <f t="shared" si="36"/>
        <v>0</v>
      </c>
      <c r="J110" s="6">
        <f t="shared" si="46"/>
        <v>1.5004054801133726</v>
      </c>
      <c r="K110" s="6">
        <f t="shared" si="47"/>
        <v>0.51281466239353524</v>
      </c>
      <c r="L110" s="22">
        <f t="shared" si="39"/>
        <v>4.1200000000000045</v>
      </c>
      <c r="M110" s="22">
        <f t="shared" si="40"/>
        <v>3.3899999999999864</v>
      </c>
      <c r="N110" s="22">
        <f t="shared" si="41"/>
        <v>0.73000000000001819</v>
      </c>
      <c r="O110" s="22">
        <f t="shared" si="42"/>
        <v>4.1200000000000045</v>
      </c>
      <c r="P110" s="6">
        <f t="shared" si="43"/>
        <v>3.9906696682573064</v>
      </c>
      <c r="Q110" s="20">
        <f t="shared" si="44"/>
        <v>37.597837076016063</v>
      </c>
      <c r="R110" s="20">
        <f t="shared" si="45"/>
        <v>12.85034104608005</v>
      </c>
      <c r="S110" s="6">
        <f t="shared" si="38"/>
        <v>49.055281976767176</v>
      </c>
      <c r="T110" s="19">
        <f t="shared" si="31"/>
        <v>34.193405060371418</v>
      </c>
      <c r="U110" s="2"/>
    </row>
    <row r="111" spans="1:21" ht="12.75" x14ac:dyDescent="0.2">
      <c r="A111" s="3">
        <v>45260</v>
      </c>
      <c r="B111" s="6">
        <v>455.48</v>
      </c>
      <c r="C111" s="6">
        <v>456.76</v>
      </c>
      <c r="D111" s="6">
        <v>453.34</v>
      </c>
      <c r="E111" s="6">
        <v>456.4</v>
      </c>
      <c r="F111" s="6">
        <f t="shared" si="33"/>
        <v>-1.5600000000000023</v>
      </c>
      <c r="G111" s="12">
        <f t="shared" si="34"/>
        <v>0.86000000000001364</v>
      </c>
      <c r="H111" s="6">
        <f t="shared" si="35"/>
        <v>0</v>
      </c>
      <c r="I111" s="6">
        <f t="shared" si="36"/>
        <v>0.86000000000001364</v>
      </c>
      <c r="J111" s="6">
        <f t="shared" si="46"/>
        <v>1.3932336601052746</v>
      </c>
      <c r="K111" s="6">
        <f t="shared" si="47"/>
        <v>0.53761361507971228</v>
      </c>
      <c r="L111" s="22">
        <f t="shared" si="39"/>
        <v>3.4200000000000159</v>
      </c>
      <c r="M111" s="22">
        <f t="shared" si="40"/>
        <v>2.1499999999999773</v>
      </c>
      <c r="N111" s="22">
        <f t="shared" si="41"/>
        <v>1.2700000000000387</v>
      </c>
      <c r="O111" s="22">
        <f t="shared" si="42"/>
        <v>3.4200000000000159</v>
      </c>
      <c r="P111" s="6">
        <f t="shared" si="43"/>
        <v>3.9499075490960718</v>
      </c>
      <c r="Q111" s="20">
        <f t="shared" si="44"/>
        <v>35.272563795173212</v>
      </c>
      <c r="R111" s="20">
        <f t="shared" si="45"/>
        <v>13.610789832353015</v>
      </c>
      <c r="S111" s="6">
        <f t="shared" si="38"/>
        <v>44.313191209987792</v>
      </c>
      <c r="T111" s="19">
        <f t="shared" si="31"/>
        <v>34.916246928201161</v>
      </c>
      <c r="U111" s="2"/>
    </row>
    <row r="112" spans="1:21" ht="12.75" x14ac:dyDescent="0.2">
      <c r="A112" s="3">
        <v>45261</v>
      </c>
      <c r="B112" s="6">
        <v>455.77</v>
      </c>
      <c r="C112" s="6">
        <v>459.65</v>
      </c>
      <c r="D112" s="6">
        <v>455.16</v>
      </c>
      <c r="E112" s="6">
        <v>459.1</v>
      </c>
      <c r="F112" s="6">
        <f t="shared" si="33"/>
        <v>2.8899999999999864</v>
      </c>
      <c r="G112" s="12">
        <f t="shared" si="34"/>
        <v>-1.82000000000005</v>
      </c>
      <c r="H112" s="6">
        <f t="shared" si="35"/>
        <v>2.8899999999999864</v>
      </c>
      <c r="I112" s="6">
        <f t="shared" si="36"/>
        <v>0</v>
      </c>
      <c r="J112" s="6">
        <f t="shared" si="46"/>
        <v>1.5001455415263256</v>
      </c>
      <c r="K112" s="6">
        <f t="shared" si="47"/>
        <v>0.49921264257401854</v>
      </c>
      <c r="L112" s="22">
        <f t="shared" si="39"/>
        <v>4.4899999999999523</v>
      </c>
      <c r="M112" s="22">
        <f t="shared" si="40"/>
        <v>3.25</v>
      </c>
      <c r="N112" s="22">
        <f t="shared" si="41"/>
        <v>1.2399999999999523</v>
      </c>
      <c r="O112" s="22">
        <f t="shared" si="42"/>
        <v>4.4899999999999523</v>
      </c>
      <c r="P112" s="6">
        <f t="shared" si="43"/>
        <v>3.9884855813034918</v>
      </c>
      <c r="Q112" s="20">
        <f t="shared" si="44"/>
        <v>37.611908353346927</v>
      </c>
      <c r="R112" s="20">
        <f t="shared" si="45"/>
        <v>12.516345675514989</v>
      </c>
      <c r="S112" s="6">
        <f t="shared" si="38"/>
        <v>50.062710469394922</v>
      </c>
      <c r="T112" s="19">
        <f t="shared" si="31"/>
        <v>35.998137181143576</v>
      </c>
      <c r="U112" s="2"/>
    </row>
    <row r="113" spans="1:21" ht="12.75" x14ac:dyDescent="0.2">
      <c r="A113" s="3">
        <v>45264</v>
      </c>
      <c r="B113" s="6">
        <v>455.6</v>
      </c>
      <c r="C113" s="6">
        <v>459.12</v>
      </c>
      <c r="D113" s="6">
        <v>454.34</v>
      </c>
      <c r="E113" s="6">
        <v>456.69</v>
      </c>
      <c r="F113" s="6">
        <f t="shared" si="33"/>
        <v>-0.52999999999997272</v>
      </c>
      <c r="G113" s="12">
        <f t="shared" si="34"/>
        <v>0.82000000000005002</v>
      </c>
      <c r="H113" s="6">
        <f t="shared" si="35"/>
        <v>0</v>
      </c>
      <c r="I113" s="6">
        <f t="shared" si="36"/>
        <v>0.82000000000005002</v>
      </c>
      <c r="J113" s="6">
        <f t="shared" si="46"/>
        <v>1.3929922885601596</v>
      </c>
      <c r="K113" s="6">
        <f t="shared" si="47"/>
        <v>0.52212602524730656</v>
      </c>
      <c r="L113" s="22">
        <f t="shared" si="39"/>
        <v>4.7800000000000296</v>
      </c>
      <c r="M113" s="22">
        <f t="shared" si="40"/>
        <v>1.999999999998181E-2</v>
      </c>
      <c r="N113" s="22">
        <f t="shared" si="41"/>
        <v>4.7600000000000477</v>
      </c>
      <c r="O113" s="22">
        <f t="shared" si="42"/>
        <v>4.7800000000000296</v>
      </c>
      <c r="P113" s="6">
        <f t="shared" si="43"/>
        <v>4.0450223254961015</v>
      </c>
      <c r="Q113" s="20">
        <f t="shared" si="44"/>
        <v>34.437196545987327</v>
      </c>
      <c r="R113" s="20">
        <f t="shared" si="45"/>
        <v>12.907865105126964</v>
      </c>
      <c r="S113" s="6">
        <f t="shared" si="38"/>
        <v>45.473235623833332</v>
      </c>
      <c r="T113" s="19">
        <f t="shared" si="31"/>
        <v>36.674929927049988</v>
      </c>
      <c r="U113" s="2"/>
    </row>
    <row r="114" spans="1:21" ht="12.75" x14ac:dyDescent="0.2">
      <c r="A114" s="3">
        <v>45265</v>
      </c>
      <c r="B114" s="6">
        <v>455.26</v>
      </c>
      <c r="C114" s="6">
        <v>457.59</v>
      </c>
      <c r="D114" s="6">
        <v>454.87</v>
      </c>
      <c r="E114" s="6">
        <v>456.6</v>
      </c>
      <c r="F114" s="6">
        <f t="shared" si="33"/>
        <v>-1.5300000000000296</v>
      </c>
      <c r="G114" s="12">
        <f t="shared" si="34"/>
        <v>-0.53000000000002956</v>
      </c>
      <c r="H114" s="6">
        <f t="shared" si="35"/>
        <v>0</v>
      </c>
      <c r="I114" s="6">
        <f t="shared" si="36"/>
        <v>0</v>
      </c>
      <c r="J114" s="6">
        <f t="shared" si="46"/>
        <v>1.2934928393772911</v>
      </c>
      <c r="K114" s="6">
        <f t="shared" si="47"/>
        <v>0.48483130915821326</v>
      </c>
      <c r="L114" s="22">
        <f t="shared" si="39"/>
        <v>2.7199999999999704</v>
      </c>
      <c r="M114" s="22">
        <f t="shared" si="40"/>
        <v>0.89999999999997726</v>
      </c>
      <c r="N114" s="22">
        <f t="shared" si="41"/>
        <v>1.8199999999999932</v>
      </c>
      <c r="O114" s="22">
        <f t="shared" si="42"/>
        <v>2.7199999999999704</v>
      </c>
      <c r="P114" s="6">
        <f t="shared" si="43"/>
        <v>3.9503778736749493</v>
      </c>
      <c r="Q114" s="20">
        <f t="shared" si="44"/>
        <v>32.743521777930148</v>
      </c>
      <c r="R114" s="20">
        <f t="shared" si="45"/>
        <v>12.273036267975685</v>
      </c>
      <c r="S114" s="6">
        <f t="shared" si="38"/>
        <v>45.47323562383334</v>
      </c>
      <c r="T114" s="19">
        <f t="shared" si="31"/>
        <v>37.303380333963084</v>
      </c>
      <c r="U114" s="2"/>
    </row>
    <row r="115" spans="1:21" ht="12.75" x14ac:dyDescent="0.2">
      <c r="A115" s="3">
        <v>45266</v>
      </c>
      <c r="B115" s="6">
        <v>458.81</v>
      </c>
      <c r="C115" s="6">
        <v>458.84</v>
      </c>
      <c r="D115" s="6">
        <v>454.31</v>
      </c>
      <c r="E115" s="6">
        <v>454.76</v>
      </c>
      <c r="F115" s="6">
        <f t="shared" si="33"/>
        <v>1.25</v>
      </c>
      <c r="G115" s="12">
        <f t="shared" si="34"/>
        <v>0.56000000000000227</v>
      </c>
      <c r="H115" s="6">
        <f t="shared" si="35"/>
        <v>1.25</v>
      </c>
      <c r="I115" s="6">
        <f t="shared" si="36"/>
        <v>0</v>
      </c>
      <c r="J115" s="6">
        <f t="shared" si="46"/>
        <v>1.2903862079931989</v>
      </c>
      <c r="K115" s="6">
        <f t="shared" si="47"/>
        <v>0.45020050136119805</v>
      </c>
      <c r="L115" s="22">
        <f t="shared" si="39"/>
        <v>4.5299999999999727</v>
      </c>
      <c r="M115" s="22">
        <f t="shared" si="40"/>
        <v>2.2399999999999523</v>
      </c>
      <c r="N115" s="22">
        <f t="shared" si="41"/>
        <v>2.2900000000000205</v>
      </c>
      <c r="O115" s="22">
        <f t="shared" si="42"/>
        <v>4.5299999999999727</v>
      </c>
      <c r="P115" s="6">
        <f t="shared" si="43"/>
        <v>3.9917794541267368</v>
      </c>
      <c r="Q115" s="20">
        <f t="shared" si="44"/>
        <v>32.326089725703319</v>
      </c>
      <c r="R115" s="20">
        <f t="shared" si="45"/>
        <v>11.278190755147477</v>
      </c>
      <c r="S115" s="6">
        <f t="shared" si="38"/>
        <v>48.270258649948858</v>
      </c>
      <c r="T115" s="19">
        <f t="shared" si="31"/>
        <v>38.086728785104924</v>
      </c>
      <c r="U115" s="2"/>
    </row>
    <row r="116" spans="1:21" ht="12.75" x14ac:dyDescent="0.2">
      <c r="A116" s="3">
        <v>45267</v>
      </c>
      <c r="B116" s="6">
        <v>456.91</v>
      </c>
      <c r="C116" s="6">
        <v>458.9</v>
      </c>
      <c r="D116" s="6">
        <v>456.29</v>
      </c>
      <c r="E116" s="6">
        <v>458.23</v>
      </c>
      <c r="F116" s="6">
        <f t="shared" si="33"/>
        <v>6.0000000000002274E-2</v>
      </c>
      <c r="G116" s="12">
        <f t="shared" si="34"/>
        <v>-1.9800000000000182</v>
      </c>
      <c r="H116" s="6">
        <f t="shared" si="35"/>
        <v>6.0000000000002274E-2</v>
      </c>
      <c r="I116" s="6">
        <f t="shared" si="36"/>
        <v>0</v>
      </c>
      <c r="J116" s="6">
        <f t="shared" si="46"/>
        <v>1.2025014788508277</v>
      </c>
      <c r="K116" s="6">
        <f t="shared" si="47"/>
        <v>0.41804332269254108</v>
      </c>
      <c r="L116" s="22">
        <f t="shared" si="39"/>
        <v>2.6099999999999568</v>
      </c>
      <c r="M116" s="22">
        <f t="shared" si="40"/>
        <v>4.1399999999999864</v>
      </c>
      <c r="N116" s="22">
        <f t="shared" si="41"/>
        <v>1.5300000000000296</v>
      </c>
      <c r="O116" s="22">
        <f t="shared" si="42"/>
        <v>4.1399999999999864</v>
      </c>
      <c r="P116" s="6">
        <f t="shared" si="43"/>
        <v>4.002366635974826</v>
      </c>
      <c r="Q116" s="20">
        <f t="shared" si="44"/>
        <v>30.044760718377905</v>
      </c>
      <c r="R116" s="20">
        <f t="shared" si="45"/>
        <v>10.444903246369417</v>
      </c>
      <c r="S116" s="6">
        <f t="shared" si="38"/>
        <v>48.407063810342493</v>
      </c>
      <c r="T116" s="19">
        <f t="shared" si="31"/>
        <v>38.823895572621893</v>
      </c>
      <c r="U116" s="2"/>
    </row>
    <row r="117" spans="1:21" ht="12.75" x14ac:dyDescent="0.2">
      <c r="A117" s="3">
        <v>45268</v>
      </c>
      <c r="B117" s="6">
        <v>457.46</v>
      </c>
      <c r="C117" s="6">
        <v>460.74</v>
      </c>
      <c r="D117" s="6">
        <v>457.21</v>
      </c>
      <c r="E117" s="6">
        <v>460.2</v>
      </c>
      <c r="F117" s="6">
        <f t="shared" si="33"/>
        <v>1.8400000000000318</v>
      </c>
      <c r="G117" s="12">
        <f t="shared" si="34"/>
        <v>-0.91999999999995907</v>
      </c>
      <c r="H117" s="6">
        <f t="shared" si="35"/>
        <v>1.8400000000000318</v>
      </c>
      <c r="I117" s="6">
        <f t="shared" si="36"/>
        <v>0</v>
      </c>
      <c r="J117" s="6">
        <f t="shared" si="46"/>
        <v>1.2480370875043423</v>
      </c>
      <c r="K117" s="6">
        <f t="shared" si="47"/>
        <v>0.38818308535735957</v>
      </c>
      <c r="L117" s="22">
        <f t="shared" si="39"/>
        <v>3.5300000000000296</v>
      </c>
      <c r="M117" s="22">
        <f t="shared" si="40"/>
        <v>2.5099999999999909</v>
      </c>
      <c r="N117" s="22">
        <f t="shared" si="41"/>
        <v>1.0200000000000387</v>
      </c>
      <c r="O117" s="22">
        <f t="shared" si="42"/>
        <v>3.5300000000000296</v>
      </c>
      <c r="P117" s="6">
        <f t="shared" si="43"/>
        <v>3.9686261619766263</v>
      </c>
      <c r="Q117" s="20">
        <f t="shared" si="44"/>
        <v>31.44758504748507</v>
      </c>
      <c r="R117" s="20">
        <f t="shared" si="45"/>
        <v>9.7812963356573714</v>
      </c>
      <c r="S117" s="6">
        <f t="shared" si="38"/>
        <v>52.551240744277273</v>
      </c>
      <c r="T117" s="19">
        <f t="shared" si="31"/>
        <v>39.804420227740138</v>
      </c>
      <c r="U117" s="2"/>
    </row>
    <row r="118" spans="1:21" ht="12.75" x14ac:dyDescent="0.2">
      <c r="A118" s="3">
        <v>45271</v>
      </c>
      <c r="B118" s="6">
        <v>459.69</v>
      </c>
      <c r="C118" s="6">
        <v>462.17</v>
      </c>
      <c r="D118" s="6">
        <v>459.47</v>
      </c>
      <c r="E118" s="6">
        <v>461.99</v>
      </c>
      <c r="F118" s="6">
        <f t="shared" si="33"/>
        <v>1.4300000000000068</v>
      </c>
      <c r="G118" s="12">
        <f t="shared" si="34"/>
        <v>-2.2600000000000477</v>
      </c>
      <c r="H118" s="6">
        <f t="shared" si="35"/>
        <v>1.4300000000000068</v>
      </c>
      <c r="I118" s="6">
        <f t="shared" si="36"/>
        <v>0</v>
      </c>
      <c r="J118" s="6">
        <f t="shared" si="46"/>
        <v>1.2610344383968897</v>
      </c>
      <c r="K118" s="6">
        <f t="shared" si="47"/>
        <v>0.36045572211754817</v>
      </c>
      <c r="L118" s="22">
        <f t="shared" si="39"/>
        <v>2.6999999999999886</v>
      </c>
      <c r="M118" s="22">
        <f t="shared" si="40"/>
        <v>1.9700000000000273</v>
      </c>
      <c r="N118" s="22">
        <f t="shared" si="41"/>
        <v>0.72999999999996135</v>
      </c>
      <c r="O118" s="22">
        <f t="shared" si="42"/>
        <v>2.6999999999999886</v>
      </c>
      <c r="P118" s="6">
        <f t="shared" si="43"/>
        <v>3.8780100075497237</v>
      </c>
      <c r="Q118" s="20">
        <f t="shared" si="44"/>
        <v>32.517565347740288</v>
      </c>
      <c r="R118" s="20">
        <f t="shared" si="45"/>
        <v>9.2948631235043671</v>
      </c>
      <c r="S118" s="6">
        <f t="shared" si="38"/>
        <v>55.540190018397738</v>
      </c>
      <c r="T118" s="19">
        <f t="shared" si="31"/>
        <v>40.928403784215682</v>
      </c>
      <c r="U118" s="2"/>
    </row>
    <row r="119" spans="1:21" ht="12.75" x14ac:dyDescent="0.2">
      <c r="A119" s="3">
        <v>45272</v>
      </c>
      <c r="B119" s="6">
        <v>461.63</v>
      </c>
      <c r="C119" s="6">
        <v>464.2</v>
      </c>
      <c r="D119" s="6">
        <v>460.6</v>
      </c>
      <c r="E119" s="6">
        <v>464.1</v>
      </c>
      <c r="F119" s="6">
        <f t="shared" si="33"/>
        <v>2.0299999999999727</v>
      </c>
      <c r="G119" s="12">
        <f t="shared" si="34"/>
        <v>-1.1299999999999955</v>
      </c>
      <c r="H119" s="6">
        <f t="shared" si="35"/>
        <v>2.0299999999999727</v>
      </c>
      <c r="I119" s="6">
        <f t="shared" si="36"/>
        <v>0</v>
      </c>
      <c r="J119" s="6">
        <f t="shared" si="46"/>
        <v>1.3159605499399671</v>
      </c>
      <c r="K119" s="6">
        <f t="shared" si="47"/>
        <v>0.33470888482343758</v>
      </c>
      <c r="L119" s="22">
        <f t="shared" si="39"/>
        <v>3.5999999999999659</v>
      </c>
      <c r="M119" s="22">
        <f t="shared" si="40"/>
        <v>2.2099999999999795</v>
      </c>
      <c r="N119" s="22">
        <f t="shared" si="41"/>
        <v>1.3899999999999864</v>
      </c>
      <c r="O119" s="22">
        <f t="shared" si="42"/>
        <v>3.5999999999999659</v>
      </c>
      <c r="P119" s="6">
        <f t="shared" si="43"/>
        <v>3.8581521498675979</v>
      </c>
      <c r="Q119" s="20">
        <f t="shared" si="44"/>
        <v>34.108570601217153</v>
      </c>
      <c r="R119" s="20">
        <f t="shared" si="45"/>
        <v>8.6753676843699381</v>
      </c>
      <c r="S119" s="6">
        <f t="shared" si="38"/>
        <v>59.445679701288903</v>
      </c>
      <c r="T119" s="19">
        <f t="shared" si="31"/>
        <v>42.251066349720915</v>
      </c>
      <c r="U119" s="2"/>
    </row>
    <row r="120" spans="1:21" ht="12.75" x14ac:dyDescent="0.2">
      <c r="A120" s="3">
        <v>45273</v>
      </c>
      <c r="B120" s="6">
        <v>464.49</v>
      </c>
      <c r="C120" s="6">
        <v>470.76</v>
      </c>
      <c r="D120" s="6">
        <v>464.12</v>
      </c>
      <c r="E120" s="6">
        <v>470.5</v>
      </c>
      <c r="F120" s="6">
        <f t="shared" si="33"/>
        <v>6.5600000000000023</v>
      </c>
      <c r="G120" s="12">
        <f t="shared" si="34"/>
        <v>-3.5199999999999818</v>
      </c>
      <c r="H120" s="6">
        <f t="shared" si="35"/>
        <v>6.5600000000000023</v>
      </c>
      <c r="I120" s="6">
        <f t="shared" si="36"/>
        <v>0</v>
      </c>
      <c r="J120" s="6">
        <f t="shared" si="46"/>
        <v>1.6905347963728268</v>
      </c>
      <c r="K120" s="6">
        <f t="shared" si="47"/>
        <v>0.31080110733604921</v>
      </c>
      <c r="L120" s="22">
        <f t="shared" si="39"/>
        <v>6.6399999999999864</v>
      </c>
      <c r="M120" s="22">
        <f t="shared" si="40"/>
        <v>6.6599999999999682</v>
      </c>
      <c r="N120" s="22">
        <f t="shared" si="41"/>
        <v>1.999999999998181E-2</v>
      </c>
      <c r="O120" s="22">
        <f t="shared" si="42"/>
        <v>6.6599999999999682</v>
      </c>
      <c r="P120" s="6">
        <f t="shared" si="43"/>
        <v>4.0582841391627671</v>
      </c>
      <c r="Q120" s="20">
        <f t="shared" si="44"/>
        <v>41.656393155398618</v>
      </c>
      <c r="R120" s="20">
        <f t="shared" si="45"/>
        <v>7.6584363410337293</v>
      </c>
      <c r="S120" s="6">
        <f t="shared" si="38"/>
        <v>68.940635426559581</v>
      </c>
      <c r="T120" s="19">
        <f t="shared" ref="T120:T183" si="48">(S120*(1/$X$1))+(T119*(1-(1/$X$1)))</f>
        <v>44.157464140923672</v>
      </c>
      <c r="U120" s="2"/>
    </row>
    <row r="121" spans="1:21" ht="12.75" x14ac:dyDescent="0.2">
      <c r="A121" s="3">
        <v>45274</v>
      </c>
      <c r="B121" s="6">
        <v>472.5</v>
      </c>
      <c r="C121" s="6">
        <v>473.73</v>
      </c>
      <c r="D121" s="6">
        <v>469.25</v>
      </c>
      <c r="E121" s="6">
        <v>472.01</v>
      </c>
      <c r="F121" s="6">
        <f t="shared" si="33"/>
        <v>2.9700000000000273</v>
      </c>
      <c r="G121" s="12">
        <f t="shared" si="34"/>
        <v>-5.1299999999999955</v>
      </c>
      <c r="H121" s="6">
        <f t="shared" si="35"/>
        <v>2.9700000000000273</v>
      </c>
      <c r="I121" s="6">
        <f t="shared" si="36"/>
        <v>0</v>
      </c>
      <c r="J121" s="6">
        <f t="shared" si="46"/>
        <v>1.781925168060484</v>
      </c>
      <c r="K121" s="6">
        <f t="shared" si="47"/>
        <v>0.28860102824061712</v>
      </c>
      <c r="L121" s="22">
        <f t="shared" si="39"/>
        <v>4.4800000000000182</v>
      </c>
      <c r="M121" s="22">
        <f t="shared" si="40"/>
        <v>3.2300000000000182</v>
      </c>
      <c r="N121" s="22">
        <f t="shared" si="41"/>
        <v>1.25</v>
      </c>
      <c r="O121" s="22">
        <f t="shared" si="42"/>
        <v>4.4800000000000182</v>
      </c>
      <c r="P121" s="6">
        <f t="shared" si="43"/>
        <v>4.0884067006511424</v>
      </c>
      <c r="Q121" s="20">
        <f t="shared" si="44"/>
        <v>43.584831415541039</v>
      </c>
      <c r="R121" s="20">
        <f t="shared" si="45"/>
        <v>7.0590097652137418</v>
      </c>
      <c r="S121" s="6">
        <f t="shared" si="38"/>
        <v>72.122929064487124</v>
      </c>
      <c r="T121" s="19">
        <f t="shared" si="48"/>
        <v>46.154997349749635</v>
      </c>
      <c r="U121" s="2"/>
    </row>
    <row r="122" spans="1:21" ht="12.75" x14ac:dyDescent="0.2">
      <c r="A122" s="3">
        <v>45275</v>
      </c>
      <c r="B122" s="6">
        <v>469.49</v>
      </c>
      <c r="C122" s="6">
        <v>470.7</v>
      </c>
      <c r="D122" s="6">
        <v>467.43</v>
      </c>
      <c r="E122" s="6">
        <v>469.33</v>
      </c>
      <c r="F122" s="6">
        <f t="shared" si="33"/>
        <v>-3.0300000000000296</v>
      </c>
      <c r="G122" s="12">
        <f t="shared" si="34"/>
        <v>1.8199999999999932</v>
      </c>
      <c r="H122" s="6">
        <f t="shared" si="35"/>
        <v>0</v>
      </c>
      <c r="I122" s="6">
        <f t="shared" si="36"/>
        <v>1.8199999999999932</v>
      </c>
      <c r="J122" s="6">
        <f t="shared" si="46"/>
        <v>1.6546447989133066</v>
      </c>
      <c r="K122" s="6">
        <f t="shared" si="47"/>
        <v>0.39798666908057256</v>
      </c>
      <c r="L122" s="22">
        <f t="shared" si="39"/>
        <v>3.2699999999999818</v>
      </c>
      <c r="M122" s="22">
        <f t="shared" si="40"/>
        <v>1.3100000000000023</v>
      </c>
      <c r="N122" s="22">
        <f t="shared" si="41"/>
        <v>4.5799999999999841</v>
      </c>
      <c r="O122" s="22">
        <f t="shared" si="42"/>
        <v>4.5799999999999841</v>
      </c>
      <c r="P122" s="6">
        <f t="shared" si="43"/>
        <v>4.1235205077474886</v>
      </c>
      <c r="Q122" s="20">
        <f t="shared" si="44"/>
        <v>40.12699332535081</v>
      </c>
      <c r="R122" s="20">
        <f t="shared" si="45"/>
        <v>9.6516233721358766</v>
      </c>
      <c r="S122" s="6">
        <f t="shared" si="38"/>
        <v>61.221809634484337</v>
      </c>
      <c r="T122" s="19">
        <f t="shared" si="48"/>
        <v>47.231198227230692</v>
      </c>
      <c r="U122" s="2"/>
    </row>
    <row r="123" spans="1:21" ht="12.75" x14ac:dyDescent="0.2">
      <c r="A123" s="3">
        <v>45278</v>
      </c>
      <c r="B123" s="6">
        <v>470.98</v>
      </c>
      <c r="C123" s="6">
        <v>472.98</v>
      </c>
      <c r="D123" s="6">
        <v>469.89</v>
      </c>
      <c r="E123" s="6">
        <v>471.97</v>
      </c>
      <c r="F123" s="6">
        <f t="shared" si="33"/>
        <v>2.2800000000000296</v>
      </c>
      <c r="G123" s="12">
        <f t="shared" si="34"/>
        <v>-2.4599999999999795</v>
      </c>
      <c r="H123" s="6">
        <f t="shared" si="35"/>
        <v>2.2800000000000296</v>
      </c>
      <c r="I123" s="6">
        <f t="shared" si="36"/>
        <v>0</v>
      </c>
      <c r="J123" s="6">
        <f t="shared" si="46"/>
        <v>1.6993130275623585</v>
      </c>
      <c r="K123" s="6">
        <f t="shared" si="47"/>
        <v>0.36955904986053167</v>
      </c>
      <c r="L123" s="22">
        <f t="shared" si="39"/>
        <v>3.0900000000000318</v>
      </c>
      <c r="M123" s="22">
        <f t="shared" si="40"/>
        <v>3.6500000000000341</v>
      </c>
      <c r="N123" s="22">
        <f t="shared" si="41"/>
        <v>0.56000000000000227</v>
      </c>
      <c r="O123" s="22">
        <f t="shared" si="42"/>
        <v>3.6500000000000341</v>
      </c>
      <c r="P123" s="6">
        <f t="shared" si="43"/>
        <v>4.0896976143369566</v>
      </c>
      <c r="Q123" s="20">
        <f t="shared" si="44"/>
        <v>41.551067775896193</v>
      </c>
      <c r="R123" s="20">
        <f t="shared" si="45"/>
        <v>9.0363416738928386</v>
      </c>
      <c r="S123" s="6">
        <f t="shared" si="38"/>
        <v>64.274345050770236</v>
      </c>
      <c r="T123" s="19">
        <f t="shared" si="48"/>
        <v>48.448565857483516</v>
      </c>
      <c r="U123" s="2"/>
    </row>
    <row r="124" spans="1:21" ht="12.75" x14ac:dyDescent="0.2">
      <c r="A124" s="3">
        <v>45279</v>
      </c>
      <c r="B124" s="6">
        <v>472.53</v>
      </c>
      <c r="C124" s="6">
        <v>474.92</v>
      </c>
      <c r="D124" s="6">
        <v>472.45</v>
      </c>
      <c r="E124" s="6">
        <v>474.84</v>
      </c>
      <c r="F124" s="6">
        <f t="shared" si="33"/>
        <v>1.9399999999999977</v>
      </c>
      <c r="G124" s="12">
        <f t="shared" si="34"/>
        <v>-2.5600000000000023</v>
      </c>
      <c r="H124" s="6">
        <f t="shared" si="35"/>
        <v>1.9399999999999977</v>
      </c>
      <c r="I124" s="6">
        <f t="shared" si="36"/>
        <v>0</v>
      </c>
      <c r="J124" s="6">
        <f t="shared" si="46"/>
        <v>1.716504954165047</v>
      </c>
      <c r="K124" s="6">
        <f t="shared" si="47"/>
        <v>0.34316197487049371</v>
      </c>
      <c r="L124" s="22">
        <f t="shared" si="39"/>
        <v>2.4700000000000273</v>
      </c>
      <c r="M124" s="22">
        <f t="shared" si="40"/>
        <v>2.9499999999999886</v>
      </c>
      <c r="N124" s="22">
        <f t="shared" si="41"/>
        <v>0.47999999999996135</v>
      </c>
      <c r="O124" s="22">
        <f t="shared" si="42"/>
        <v>2.9499999999999886</v>
      </c>
      <c r="P124" s="6">
        <f t="shared" si="43"/>
        <v>4.0082906418843161</v>
      </c>
      <c r="Q124" s="20">
        <f t="shared" si="44"/>
        <v>42.823864522910696</v>
      </c>
      <c r="R124" s="20">
        <f t="shared" si="45"/>
        <v>8.5613046939423452</v>
      </c>
      <c r="S124" s="6">
        <f t="shared" si="38"/>
        <v>66.677915731629227</v>
      </c>
      <c r="T124" s="19">
        <f t="shared" si="48"/>
        <v>49.750662277065359</v>
      </c>
      <c r="U124" s="2"/>
    </row>
    <row r="125" spans="1:21" ht="12.75" x14ac:dyDescent="0.2">
      <c r="A125" s="3">
        <v>45280</v>
      </c>
      <c r="B125" s="6">
        <v>473.96</v>
      </c>
      <c r="C125" s="6">
        <v>475.89</v>
      </c>
      <c r="D125" s="6">
        <v>467.82</v>
      </c>
      <c r="E125" s="6">
        <v>468.26</v>
      </c>
      <c r="F125" s="6">
        <f t="shared" si="33"/>
        <v>0.96999999999997044</v>
      </c>
      <c r="G125" s="12">
        <f t="shared" si="34"/>
        <v>4.6299999999999955</v>
      </c>
      <c r="H125" s="6">
        <f t="shared" si="35"/>
        <v>0</v>
      </c>
      <c r="I125" s="6">
        <f t="shared" si="36"/>
        <v>4.6299999999999955</v>
      </c>
      <c r="J125" s="6">
        <f t="shared" si="46"/>
        <v>1.5938974574389724</v>
      </c>
      <c r="K125" s="6">
        <f t="shared" si="47"/>
        <v>0.64936469095117233</v>
      </c>
      <c r="L125" s="22">
        <f t="shared" si="39"/>
        <v>8.0699999999999932</v>
      </c>
      <c r="M125" s="22">
        <f t="shared" si="40"/>
        <v>1.0500000000000114</v>
      </c>
      <c r="N125" s="22">
        <f t="shared" si="41"/>
        <v>7.0199999999999818</v>
      </c>
      <c r="O125" s="22">
        <f t="shared" si="42"/>
        <v>8.0699999999999932</v>
      </c>
      <c r="P125" s="6">
        <f t="shared" si="43"/>
        <v>4.298412738892579</v>
      </c>
      <c r="Q125" s="20">
        <f t="shared" si="44"/>
        <v>37.081070484860327</v>
      </c>
      <c r="R125" s="20">
        <f t="shared" si="45"/>
        <v>15.107080924910699</v>
      </c>
      <c r="S125" s="6">
        <f t="shared" si="38"/>
        <v>42.105322695594673</v>
      </c>
      <c r="T125" s="19">
        <f t="shared" si="48"/>
        <v>49.204566592674595</v>
      </c>
      <c r="U125" s="2"/>
    </row>
    <row r="126" spans="1:21" ht="12.75" x14ac:dyDescent="0.2">
      <c r="A126" s="3">
        <v>45281</v>
      </c>
      <c r="B126" s="6">
        <v>471.33</v>
      </c>
      <c r="C126" s="6">
        <v>472.98</v>
      </c>
      <c r="D126" s="6">
        <v>468.84</v>
      </c>
      <c r="E126" s="6">
        <v>472.7</v>
      </c>
      <c r="F126" s="6">
        <f t="shared" si="33"/>
        <v>-2.9099999999999682</v>
      </c>
      <c r="G126" s="12">
        <f t="shared" si="34"/>
        <v>-1.0199999999999818</v>
      </c>
      <c r="H126" s="6">
        <f t="shared" si="35"/>
        <v>0</v>
      </c>
      <c r="I126" s="6">
        <f t="shared" si="36"/>
        <v>0</v>
      </c>
      <c r="J126" s="6">
        <f t="shared" si="46"/>
        <v>1.4800476390504744</v>
      </c>
      <c r="K126" s="6">
        <f t="shared" si="47"/>
        <v>0.60298149874037432</v>
      </c>
      <c r="L126" s="22">
        <f t="shared" si="39"/>
        <v>4.1400000000000432</v>
      </c>
      <c r="M126" s="22">
        <f t="shared" si="40"/>
        <v>4.7200000000000273</v>
      </c>
      <c r="N126" s="22">
        <f t="shared" si="41"/>
        <v>0.57999999999998408</v>
      </c>
      <c r="O126" s="22">
        <f t="shared" si="42"/>
        <v>4.7200000000000273</v>
      </c>
      <c r="P126" s="6">
        <f t="shared" si="43"/>
        <v>4.3285261146859684</v>
      </c>
      <c r="Q126" s="20">
        <f t="shared" si="44"/>
        <v>34.192877664037169</v>
      </c>
      <c r="R126" s="20">
        <f t="shared" si="45"/>
        <v>13.930411478737728</v>
      </c>
      <c r="S126" s="6">
        <f t="shared" si="38"/>
        <v>42.105322695594666</v>
      </c>
      <c r="T126" s="19">
        <f t="shared" si="48"/>
        <v>48.697477742883173</v>
      </c>
      <c r="U126" s="2"/>
    </row>
    <row r="127" spans="1:21" ht="12.75" x14ac:dyDescent="0.2">
      <c r="A127" s="3">
        <v>45282</v>
      </c>
      <c r="B127" s="6">
        <v>473.86</v>
      </c>
      <c r="C127" s="6">
        <v>475.38</v>
      </c>
      <c r="D127" s="6">
        <v>471.7</v>
      </c>
      <c r="E127" s="6">
        <v>473.65</v>
      </c>
      <c r="F127" s="6">
        <f t="shared" si="33"/>
        <v>2.3999999999999773</v>
      </c>
      <c r="G127" s="12">
        <f t="shared" si="34"/>
        <v>-2.8600000000000136</v>
      </c>
      <c r="H127" s="6">
        <f t="shared" si="35"/>
        <v>2.3999999999999773</v>
      </c>
      <c r="I127" s="6">
        <f t="shared" si="36"/>
        <v>0</v>
      </c>
      <c r="J127" s="6">
        <f t="shared" si="46"/>
        <v>1.5457585219754388</v>
      </c>
      <c r="K127" s="6">
        <f t="shared" si="47"/>
        <v>0.55991139168749049</v>
      </c>
      <c r="L127" s="22">
        <f t="shared" si="39"/>
        <v>3.6800000000000068</v>
      </c>
      <c r="M127" s="22">
        <f t="shared" si="40"/>
        <v>2.6800000000000068</v>
      </c>
      <c r="N127" s="22">
        <f t="shared" si="41"/>
        <v>1</v>
      </c>
      <c r="O127" s="22">
        <f t="shared" si="42"/>
        <v>3.6800000000000068</v>
      </c>
      <c r="P127" s="6">
        <f t="shared" si="43"/>
        <v>4.2822028207798288</v>
      </c>
      <c r="Q127" s="20">
        <f t="shared" si="44"/>
        <v>36.097274852897833</v>
      </c>
      <c r="R127" s="20">
        <f t="shared" si="45"/>
        <v>13.075312289517511</v>
      </c>
      <c r="S127" s="6">
        <f t="shared" si="38"/>
        <v>46.818692896315007</v>
      </c>
      <c r="T127" s="19">
        <f t="shared" si="48"/>
        <v>48.563278825271162</v>
      </c>
      <c r="U127" s="2"/>
    </row>
    <row r="128" spans="1:21" ht="12.75" x14ac:dyDescent="0.2">
      <c r="A128" s="3">
        <v>45286</v>
      </c>
      <c r="B128" s="6">
        <v>474.07</v>
      </c>
      <c r="C128" s="6">
        <v>476.58</v>
      </c>
      <c r="D128" s="6">
        <v>473.99</v>
      </c>
      <c r="E128" s="6">
        <v>475.65</v>
      </c>
      <c r="F128" s="6">
        <f t="shared" si="33"/>
        <v>1.1999999999999886</v>
      </c>
      <c r="G128" s="12">
        <f t="shared" si="34"/>
        <v>-2.2900000000000205</v>
      </c>
      <c r="H128" s="6">
        <f t="shared" si="35"/>
        <v>1.1999999999999886</v>
      </c>
      <c r="I128" s="6">
        <f t="shared" si="36"/>
        <v>0</v>
      </c>
      <c r="J128" s="6">
        <f t="shared" si="46"/>
        <v>1.5210614846914783</v>
      </c>
      <c r="K128" s="6">
        <f t="shared" si="47"/>
        <v>0.51991772085266974</v>
      </c>
      <c r="L128" s="22">
        <f t="shared" si="39"/>
        <v>2.589999999999975</v>
      </c>
      <c r="M128" s="22">
        <f t="shared" si="40"/>
        <v>2.9300000000000068</v>
      </c>
      <c r="N128" s="22">
        <f t="shared" si="41"/>
        <v>0.34000000000003183</v>
      </c>
      <c r="O128" s="22">
        <f t="shared" si="42"/>
        <v>2.9300000000000068</v>
      </c>
      <c r="P128" s="6">
        <f t="shared" si="43"/>
        <v>4.1856169050098417</v>
      </c>
      <c r="Q128" s="20">
        <f t="shared" si="44"/>
        <v>36.340198331837101</v>
      </c>
      <c r="R128" s="20">
        <f t="shared" si="45"/>
        <v>12.421531464821127</v>
      </c>
      <c r="S128" s="6">
        <f t="shared" si="38"/>
        <v>49.052129542490476</v>
      </c>
      <c r="T128" s="19">
        <f t="shared" si="48"/>
        <v>48.598196733643974</v>
      </c>
      <c r="U128" s="2"/>
    </row>
    <row r="129" spans="1:21" ht="12.75" x14ac:dyDescent="0.2">
      <c r="A129" s="3">
        <v>45287</v>
      </c>
      <c r="B129" s="6">
        <v>475.44</v>
      </c>
      <c r="C129" s="6">
        <v>476.66</v>
      </c>
      <c r="D129" s="6">
        <v>474.89</v>
      </c>
      <c r="E129" s="6">
        <v>476.51</v>
      </c>
      <c r="F129" s="6">
        <f t="shared" si="33"/>
        <v>8.0000000000040927E-2</v>
      </c>
      <c r="G129" s="12">
        <f t="shared" si="34"/>
        <v>-0.89999999999997726</v>
      </c>
      <c r="H129" s="6">
        <f t="shared" si="35"/>
        <v>8.0000000000040927E-2</v>
      </c>
      <c r="I129" s="6">
        <f t="shared" si="36"/>
        <v>0</v>
      </c>
      <c r="J129" s="6">
        <f t="shared" si="46"/>
        <v>1.4181285214992327</v>
      </c>
      <c r="K129" s="6">
        <f t="shared" si="47"/>
        <v>0.48278074079176475</v>
      </c>
      <c r="L129" s="22">
        <f t="shared" si="39"/>
        <v>1.7700000000000387</v>
      </c>
      <c r="M129" s="22">
        <f t="shared" si="40"/>
        <v>1.0100000000000477</v>
      </c>
      <c r="N129" s="22">
        <f t="shared" si="41"/>
        <v>0.75999999999999091</v>
      </c>
      <c r="O129" s="22">
        <f t="shared" si="42"/>
        <v>1.7700000000000387</v>
      </c>
      <c r="P129" s="6">
        <f t="shared" si="43"/>
        <v>4.0130728403662843</v>
      </c>
      <c r="Q129" s="20">
        <f t="shared" si="44"/>
        <v>35.337721938029816</v>
      </c>
      <c r="R129" s="20">
        <f t="shared" si="45"/>
        <v>12.030201294519738</v>
      </c>
      <c r="S129" s="6">
        <f t="shared" si="38"/>
        <v>49.205282927612025</v>
      </c>
      <c r="T129" s="19">
        <f t="shared" si="48"/>
        <v>48.641560033213125</v>
      </c>
      <c r="U129" s="2"/>
    </row>
    <row r="130" spans="1:21" ht="12.75" x14ac:dyDescent="0.2">
      <c r="A130" s="3">
        <v>45288</v>
      </c>
      <c r="B130" s="6">
        <v>476.88</v>
      </c>
      <c r="C130" s="6">
        <v>477.55</v>
      </c>
      <c r="D130" s="6">
        <v>476.26</v>
      </c>
      <c r="E130" s="6">
        <v>476.69</v>
      </c>
      <c r="F130" s="6">
        <f t="shared" si="33"/>
        <v>0.88999999999998636</v>
      </c>
      <c r="G130" s="12">
        <f t="shared" si="34"/>
        <v>-1.3700000000000045</v>
      </c>
      <c r="H130" s="6">
        <f t="shared" si="35"/>
        <v>0.88999999999998636</v>
      </c>
      <c r="I130" s="6">
        <f t="shared" si="36"/>
        <v>0</v>
      </c>
      <c r="J130" s="6">
        <f t="shared" si="46"/>
        <v>1.380405055677858</v>
      </c>
      <c r="K130" s="6">
        <f t="shared" si="47"/>
        <v>0.44829640216378158</v>
      </c>
      <c r="L130" s="22">
        <f t="shared" si="39"/>
        <v>1.2900000000000205</v>
      </c>
      <c r="M130" s="22">
        <f t="shared" si="40"/>
        <v>1.0400000000000205</v>
      </c>
      <c r="N130" s="22">
        <f t="shared" si="41"/>
        <v>0.25</v>
      </c>
      <c r="O130" s="22">
        <f t="shared" si="42"/>
        <v>1.2900000000000205</v>
      </c>
      <c r="P130" s="6">
        <f t="shared" si="43"/>
        <v>3.8185676374829796</v>
      </c>
      <c r="Q130" s="20">
        <f t="shared" si="44"/>
        <v>36.14981288082555</v>
      </c>
      <c r="R130" s="20">
        <f t="shared" si="45"/>
        <v>11.739909953756312</v>
      </c>
      <c r="S130" s="6">
        <f t="shared" si="38"/>
        <v>50.97106744882327</v>
      </c>
      <c r="T130" s="19">
        <f t="shared" si="48"/>
        <v>48.807953420042423</v>
      </c>
      <c r="U130" s="2"/>
    </row>
    <row r="131" spans="1:21" ht="12.75" x14ac:dyDescent="0.2">
      <c r="A131" s="3">
        <v>45289</v>
      </c>
      <c r="B131" s="6">
        <v>476.49</v>
      </c>
      <c r="C131" s="6">
        <v>477.03</v>
      </c>
      <c r="D131" s="6">
        <v>473.3</v>
      </c>
      <c r="E131" s="6">
        <v>475.31</v>
      </c>
      <c r="F131" s="6">
        <f t="shared" si="33"/>
        <v>-0.52000000000003865</v>
      </c>
      <c r="G131" s="12">
        <f t="shared" si="34"/>
        <v>2.9599999999999795</v>
      </c>
      <c r="H131" s="6">
        <f t="shared" si="35"/>
        <v>0</v>
      </c>
      <c r="I131" s="6">
        <f t="shared" si="36"/>
        <v>2.9599999999999795</v>
      </c>
      <c r="J131" s="6">
        <f t="shared" si="46"/>
        <v>1.281804694558011</v>
      </c>
      <c r="K131" s="6">
        <f t="shared" si="47"/>
        <v>0.62770380200922427</v>
      </c>
      <c r="L131" s="22">
        <f t="shared" si="39"/>
        <v>3.7299999999999613</v>
      </c>
      <c r="M131" s="22">
        <f t="shared" si="40"/>
        <v>0.33999999999997499</v>
      </c>
      <c r="N131" s="22">
        <f t="shared" si="41"/>
        <v>3.3899999999999864</v>
      </c>
      <c r="O131" s="22">
        <f t="shared" si="42"/>
        <v>3.7299999999999613</v>
      </c>
      <c r="P131" s="6">
        <f t="shared" si="43"/>
        <v>3.8122413776627644</v>
      </c>
      <c r="Q131" s="20">
        <f t="shared" si="44"/>
        <v>33.623387597347495</v>
      </c>
      <c r="R131" s="20">
        <f t="shared" si="45"/>
        <v>16.465478961724646</v>
      </c>
      <c r="S131" s="6">
        <f t="shared" si="38"/>
        <v>34.254934907316631</v>
      </c>
      <c r="T131" s="19">
        <f t="shared" si="48"/>
        <v>47.768452097704866</v>
      </c>
      <c r="U131" s="2"/>
    </row>
    <row r="132" spans="1:21" ht="12.75" x14ac:dyDescent="0.2">
      <c r="A132" s="3">
        <v>45293</v>
      </c>
      <c r="B132" s="6">
        <v>472.16</v>
      </c>
      <c r="C132" s="6">
        <v>473.67</v>
      </c>
      <c r="D132" s="6">
        <v>470.49</v>
      </c>
      <c r="E132" s="6">
        <v>472.65</v>
      </c>
      <c r="F132" s="6">
        <f t="shared" ref="F132:F195" si="49">C132-C131</f>
        <v>-3.3599999999999568</v>
      </c>
      <c r="G132" s="12">
        <f t="shared" ref="G132:G195" si="50">D131-D132</f>
        <v>2.8100000000000023</v>
      </c>
      <c r="H132" s="6">
        <f t="shared" ref="H132:H195" si="51">IF(AND(F132&gt;G132,F132&gt;0),F132,)</f>
        <v>0</v>
      </c>
      <c r="I132" s="6">
        <f t="shared" ref="I132:I195" si="52">IF(AND(G132&gt;F132,G132&gt;0),G132,)</f>
        <v>2.8100000000000023</v>
      </c>
      <c r="J132" s="6">
        <f t="shared" si="46"/>
        <v>1.190247216375296</v>
      </c>
      <c r="K132" s="6">
        <f t="shared" si="47"/>
        <v>0.78358210186570842</v>
      </c>
      <c r="L132" s="22">
        <f t="shared" si="39"/>
        <v>3.1800000000000068</v>
      </c>
      <c r="M132" s="22">
        <f t="shared" si="40"/>
        <v>1.6399999999999864</v>
      </c>
      <c r="N132" s="22">
        <f t="shared" si="41"/>
        <v>4.8199999999999932</v>
      </c>
      <c r="O132" s="22">
        <f t="shared" si="42"/>
        <v>4.8199999999999932</v>
      </c>
      <c r="P132" s="6">
        <f t="shared" si="43"/>
        <v>3.8842241364011381</v>
      </c>
      <c r="Q132" s="20">
        <f t="shared" si="44"/>
        <v>30.643113645807762</v>
      </c>
      <c r="R132" s="20">
        <f t="shared" si="45"/>
        <v>20.173452260963579</v>
      </c>
      <c r="S132" s="6">
        <f t="shared" si="38"/>
        <v>20.602851054618576</v>
      </c>
      <c r="T132" s="19">
        <f t="shared" si="48"/>
        <v>45.828052023198701</v>
      </c>
      <c r="U132" s="2"/>
    </row>
    <row r="133" spans="1:21" ht="12.75" x14ac:dyDescent="0.2">
      <c r="A133" s="3">
        <v>45294</v>
      </c>
      <c r="B133" s="6">
        <v>470.43</v>
      </c>
      <c r="C133" s="6">
        <v>471.19</v>
      </c>
      <c r="D133" s="6">
        <v>468.17</v>
      </c>
      <c r="E133" s="6">
        <v>468.79</v>
      </c>
      <c r="F133" s="6">
        <f t="shared" si="49"/>
        <v>-2.4800000000000182</v>
      </c>
      <c r="G133" s="12">
        <f t="shared" si="50"/>
        <v>2.3199999999999932</v>
      </c>
      <c r="H133" s="6">
        <f t="shared" si="51"/>
        <v>0</v>
      </c>
      <c r="I133" s="6">
        <f t="shared" si="52"/>
        <v>2.3199999999999932</v>
      </c>
      <c r="J133" s="6">
        <f t="shared" si="46"/>
        <v>1.1052295580627749</v>
      </c>
      <c r="K133" s="6">
        <f t="shared" si="47"/>
        <v>0.89332623744672879</v>
      </c>
      <c r="L133" s="22">
        <f t="shared" si="39"/>
        <v>3.0199999999999818</v>
      </c>
      <c r="M133" s="22">
        <f t="shared" si="40"/>
        <v>1.4599999999999795</v>
      </c>
      <c r="N133" s="22">
        <f t="shared" si="41"/>
        <v>4.4799999999999613</v>
      </c>
      <c r="O133" s="22">
        <f t="shared" si="42"/>
        <v>4.4799999999999613</v>
      </c>
      <c r="P133" s="6">
        <f t="shared" si="43"/>
        <v>3.9267795552296256</v>
      </c>
      <c r="Q133" s="20">
        <f t="shared" si="44"/>
        <v>28.145953764856674</v>
      </c>
      <c r="R133" s="20">
        <f t="shared" si="45"/>
        <v>22.749589705309798</v>
      </c>
      <c r="S133" s="6">
        <f t="shared" si="38"/>
        <v>10.60282235262911</v>
      </c>
      <c r="T133" s="19">
        <f t="shared" si="48"/>
        <v>43.31196418958659</v>
      </c>
      <c r="U133" s="2"/>
    </row>
    <row r="134" spans="1:21" ht="12.75" x14ac:dyDescent="0.2">
      <c r="A134" s="3">
        <v>45295</v>
      </c>
      <c r="B134" s="6">
        <v>468.3</v>
      </c>
      <c r="C134" s="6">
        <v>470.96</v>
      </c>
      <c r="D134" s="6">
        <v>467.05</v>
      </c>
      <c r="E134" s="6">
        <v>467.28</v>
      </c>
      <c r="F134" s="6">
        <f t="shared" si="49"/>
        <v>-0.23000000000001819</v>
      </c>
      <c r="G134" s="12">
        <f t="shared" si="50"/>
        <v>1.1200000000000045</v>
      </c>
      <c r="H134" s="6">
        <f t="shared" si="51"/>
        <v>0</v>
      </c>
      <c r="I134" s="6">
        <f t="shared" si="52"/>
        <v>1.1200000000000045</v>
      </c>
      <c r="J134" s="6">
        <f t="shared" si="46"/>
        <v>1.0262845896297197</v>
      </c>
      <c r="K134" s="6">
        <f t="shared" si="47"/>
        <v>0.9095172204862485</v>
      </c>
      <c r="L134" s="22">
        <f t="shared" si="39"/>
        <v>3.9099999999999682</v>
      </c>
      <c r="M134" s="22">
        <f t="shared" si="40"/>
        <v>2.1699999999999591</v>
      </c>
      <c r="N134" s="22">
        <f t="shared" si="41"/>
        <v>1.7400000000000091</v>
      </c>
      <c r="O134" s="22">
        <f t="shared" si="42"/>
        <v>3.9099999999999682</v>
      </c>
      <c r="P134" s="6">
        <f t="shared" si="43"/>
        <v>3.9255810155703648</v>
      </c>
      <c r="Q134" s="20">
        <f t="shared" si="44"/>
        <v>26.143508070756411</v>
      </c>
      <c r="R134" s="20">
        <f t="shared" si="45"/>
        <v>23.168983569024643</v>
      </c>
      <c r="S134" s="6">
        <f t="shared" si="38"/>
        <v>6.0319898727895112</v>
      </c>
      <c r="T134" s="19">
        <f t="shared" si="48"/>
        <v>40.649108881243947</v>
      </c>
      <c r="U134" s="2"/>
    </row>
    <row r="135" spans="1:21" ht="12.75" x14ac:dyDescent="0.2">
      <c r="A135" s="3">
        <v>45296</v>
      </c>
      <c r="B135" s="6">
        <v>467.49</v>
      </c>
      <c r="C135" s="6">
        <v>470.44</v>
      </c>
      <c r="D135" s="6">
        <v>466.43</v>
      </c>
      <c r="E135" s="6">
        <v>467.92</v>
      </c>
      <c r="F135" s="6">
        <f t="shared" si="49"/>
        <v>-0.51999999999998181</v>
      </c>
      <c r="G135" s="12">
        <f t="shared" si="50"/>
        <v>0.62000000000000455</v>
      </c>
      <c r="H135" s="6">
        <f t="shared" si="51"/>
        <v>0</v>
      </c>
      <c r="I135" s="6">
        <f t="shared" si="52"/>
        <v>0.62000000000000455</v>
      </c>
      <c r="J135" s="6">
        <f t="shared" si="46"/>
        <v>0.95297854751331112</v>
      </c>
      <c r="K135" s="6">
        <f t="shared" si="47"/>
        <v>0.88883741902294533</v>
      </c>
      <c r="L135" s="22">
        <f t="shared" si="39"/>
        <v>4.0099999999999909</v>
      </c>
      <c r="M135" s="22">
        <f t="shared" si="40"/>
        <v>3.160000000000025</v>
      </c>
      <c r="N135" s="22">
        <f t="shared" si="41"/>
        <v>0.84999999999996589</v>
      </c>
      <c r="O135" s="22">
        <f t="shared" si="42"/>
        <v>4.0099999999999909</v>
      </c>
      <c r="P135" s="6">
        <f t="shared" si="43"/>
        <v>3.9316109430296238</v>
      </c>
      <c r="Q135" s="20">
        <f t="shared" si="44"/>
        <v>24.238882262825431</v>
      </c>
      <c r="R135" s="20">
        <f t="shared" si="45"/>
        <v>22.607461213800171</v>
      </c>
      <c r="S135" s="6">
        <f t="shared" si="38"/>
        <v>3.4824938894948581</v>
      </c>
      <c r="T135" s="19">
        <f t="shared" si="48"/>
        <v>37.994350667547586</v>
      </c>
      <c r="U135" s="2"/>
    </row>
    <row r="136" spans="1:21" ht="12.75" x14ac:dyDescent="0.2">
      <c r="A136" s="3">
        <v>45299</v>
      </c>
      <c r="B136" s="6">
        <v>468.43</v>
      </c>
      <c r="C136" s="6">
        <v>474.75</v>
      </c>
      <c r="D136" s="6">
        <v>468.3</v>
      </c>
      <c r="E136" s="6">
        <v>474.6</v>
      </c>
      <c r="F136" s="6">
        <f t="shared" si="49"/>
        <v>4.3100000000000023</v>
      </c>
      <c r="G136" s="12">
        <f t="shared" si="50"/>
        <v>-1.8700000000000045</v>
      </c>
      <c r="H136" s="6">
        <f t="shared" si="51"/>
        <v>4.3100000000000023</v>
      </c>
      <c r="I136" s="6">
        <f t="shared" si="52"/>
        <v>0</v>
      </c>
      <c r="J136" s="6">
        <f t="shared" si="46"/>
        <v>1.1927657941195033</v>
      </c>
      <c r="K136" s="6">
        <f t="shared" si="47"/>
        <v>0.82534903194987785</v>
      </c>
      <c r="L136" s="22">
        <f t="shared" si="39"/>
        <v>6.4499999999999886</v>
      </c>
      <c r="M136" s="22">
        <f t="shared" si="40"/>
        <v>6.8299999999999841</v>
      </c>
      <c r="N136" s="22">
        <f t="shared" si="41"/>
        <v>0.37999999999999545</v>
      </c>
      <c r="O136" s="22">
        <f t="shared" si="42"/>
        <v>6.8299999999999841</v>
      </c>
      <c r="P136" s="6">
        <f t="shared" si="43"/>
        <v>4.138638732813221</v>
      </c>
      <c r="Q136" s="20">
        <f t="shared" si="44"/>
        <v>28.820244315181533</v>
      </c>
      <c r="R136" s="20">
        <f t="shared" si="45"/>
        <v>19.942524226772761</v>
      </c>
      <c r="S136" s="6">
        <f t="shared" si="38"/>
        <v>18.205939395689967</v>
      </c>
      <c r="T136" s="19">
        <f t="shared" si="48"/>
        <v>36.58089271955776</v>
      </c>
      <c r="U136" s="2"/>
    </row>
    <row r="137" spans="1:21" ht="12.75" x14ac:dyDescent="0.2">
      <c r="A137" s="3">
        <v>45300</v>
      </c>
      <c r="B137" s="6">
        <v>471.87</v>
      </c>
      <c r="C137" s="6">
        <v>474.93</v>
      </c>
      <c r="D137" s="6">
        <v>471.35</v>
      </c>
      <c r="E137" s="6">
        <v>473.88</v>
      </c>
      <c r="F137" s="6">
        <f t="shared" si="49"/>
        <v>0.18000000000000682</v>
      </c>
      <c r="G137" s="12">
        <f t="shared" si="50"/>
        <v>-3.0500000000000114</v>
      </c>
      <c r="H137" s="6">
        <f t="shared" si="51"/>
        <v>0.18000000000000682</v>
      </c>
      <c r="I137" s="6">
        <f t="shared" si="52"/>
        <v>0</v>
      </c>
      <c r="J137" s="6">
        <f t="shared" si="46"/>
        <v>1.1204253802538251</v>
      </c>
      <c r="K137" s="6">
        <f t="shared" si="47"/>
        <v>0.76639552966774371</v>
      </c>
      <c r="L137" s="22">
        <f t="shared" si="39"/>
        <v>3.5799999999999841</v>
      </c>
      <c r="M137" s="22">
        <f t="shared" si="40"/>
        <v>0.32999999999998408</v>
      </c>
      <c r="N137" s="22">
        <f t="shared" si="41"/>
        <v>3.25</v>
      </c>
      <c r="O137" s="22">
        <f t="shared" si="42"/>
        <v>3.5799999999999841</v>
      </c>
      <c r="P137" s="6">
        <f t="shared" si="43"/>
        <v>4.0987359661837042</v>
      </c>
      <c r="Q137" s="20">
        <f t="shared" si="44"/>
        <v>27.33587597488118</v>
      </c>
      <c r="R137" s="20">
        <f t="shared" si="45"/>
        <v>18.698338609533018</v>
      </c>
      <c r="S137" s="6">
        <f t="shared" si="38"/>
        <v>18.763299088136442</v>
      </c>
      <c r="T137" s="19">
        <f t="shared" si="48"/>
        <v>35.308207460170522</v>
      </c>
      <c r="U137" s="2"/>
    </row>
    <row r="138" spans="1:21" ht="12.75" x14ac:dyDescent="0.2">
      <c r="A138" s="3">
        <v>45301</v>
      </c>
      <c r="B138" s="6">
        <v>474.16</v>
      </c>
      <c r="C138" s="6">
        <v>477.45</v>
      </c>
      <c r="D138" s="6">
        <v>473.87</v>
      </c>
      <c r="E138" s="6">
        <v>476.56</v>
      </c>
      <c r="F138" s="6">
        <f t="shared" si="49"/>
        <v>2.5199999999999818</v>
      </c>
      <c r="G138" s="12">
        <f t="shared" si="50"/>
        <v>-2.5199999999999818</v>
      </c>
      <c r="H138" s="6">
        <f t="shared" si="51"/>
        <v>2.5199999999999818</v>
      </c>
      <c r="I138" s="6">
        <f t="shared" si="52"/>
        <v>0</v>
      </c>
      <c r="J138" s="6">
        <f t="shared" si="46"/>
        <v>1.2203949959499791</v>
      </c>
      <c r="K138" s="6">
        <f t="shared" si="47"/>
        <v>0.7116529918343335</v>
      </c>
      <c r="L138" s="22">
        <f t="shared" si="39"/>
        <v>3.5799999999999841</v>
      </c>
      <c r="M138" s="22">
        <f t="shared" si="40"/>
        <v>3.5699999999999932</v>
      </c>
      <c r="N138" s="22">
        <f t="shared" si="41"/>
        <v>9.9999999999909051E-3</v>
      </c>
      <c r="O138" s="22">
        <f t="shared" si="42"/>
        <v>3.5799999999999841</v>
      </c>
      <c r="P138" s="6">
        <f t="shared" si="43"/>
        <v>4.0616833971705812</v>
      </c>
      <c r="Q138" s="20">
        <f t="shared" si="44"/>
        <v>30.046531859182362</v>
      </c>
      <c r="R138" s="20">
        <f t="shared" si="45"/>
        <v>17.521134028567559</v>
      </c>
      <c r="S138" s="6">
        <f t="shared" si="38"/>
        <v>26.331747830915671</v>
      </c>
      <c r="T138" s="19">
        <f t="shared" si="48"/>
        <v>34.667031772366606</v>
      </c>
      <c r="U138" s="2"/>
    </row>
    <row r="139" spans="1:21" ht="12.75" x14ac:dyDescent="0.2">
      <c r="A139" s="3">
        <v>45302</v>
      </c>
      <c r="B139" s="6">
        <v>477.59</v>
      </c>
      <c r="C139" s="6">
        <v>478.12</v>
      </c>
      <c r="D139" s="6">
        <v>472.26</v>
      </c>
      <c r="E139" s="6">
        <v>476.35</v>
      </c>
      <c r="F139" s="6">
        <f t="shared" si="49"/>
        <v>0.67000000000001592</v>
      </c>
      <c r="G139" s="12">
        <f t="shared" si="50"/>
        <v>1.6100000000000136</v>
      </c>
      <c r="H139" s="6">
        <f t="shared" si="51"/>
        <v>0</v>
      </c>
      <c r="I139" s="6">
        <f t="shared" si="52"/>
        <v>1.6100000000000136</v>
      </c>
      <c r="J139" s="6">
        <f t="shared" si="46"/>
        <v>1.133223924810695</v>
      </c>
      <c r="K139" s="6">
        <f t="shared" si="47"/>
        <v>0.77582063527473921</v>
      </c>
      <c r="L139" s="22">
        <f t="shared" si="39"/>
        <v>5.8600000000000136</v>
      </c>
      <c r="M139" s="22">
        <f t="shared" si="40"/>
        <v>1.5600000000000023</v>
      </c>
      <c r="N139" s="22">
        <f t="shared" si="41"/>
        <v>4.3000000000000114</v>
      </c>
      <c r="O139" s="22">
        <f t="shared" si="42"/>
        <v>5.8600000000000136</v>
      </c>
      <c r="P139" s="6">
        <f t="shared" si="43"/>
        <v>4.1901345830869694</v>
      </c>
      <c r="Q139" s="20">
        <f t="shared" si="44"/>
        <v>27.045048371115151</v>
      </c>
      <c r="R139" s="20">
        <f t="shared" si="45"/>
        <v>18.515410898882731</v>
      </c>
      <c r="S139" s="6">
        <f t="shared" si="38"/>
        <v>18.721579213423976</v>
      </c>
      <c r="T139" s="19">
        <f t="shared" si="48"/>
        <v>33.528070875299278</v>
      </c>
      <c r="U139" s="2"/>
    </row>
    <row r="140" spans="1:21" ht="12.75" x14ac:dyDescent="0.2">
      <c r="A140" s="3">
        <v>45303</v>
      </c>
      <c r="B140" s="6">
        <v>477.84</v>
      </c>
      <c r="C140" s="6">
        <v>478.6</v>
      </c>
      <c r="D140" s="6">
        <v>475.23</v>
      </c>
      <c r="E140" s="6">
        <v>476.68</v>
      </c>
      <c r="F140" s="6">
        <f t="shared" si="49"/>
        <v>0.48000000000001819</v>
      </c>
      <c r="G140" s="12">
        <f t="shared" si="50"/>
        <v>-2.9700000000000273</v>
      </c>
      <c r="H140" s="6">
        <f t="shared" si="51"/>
        <v>0.48000000000001819</v>
      </c>
      <c r="I140" s="6">
        <f t="shared" si="52"/>
        <v>0</v>
      </c>
      <c r="J140" s="6">
        <f t="shared" si="46"/>
        <v>1.0865650730385039</v>
      </c>
      <c r="K140" s="6">
        <f t="shared" si="47"/>
        <v>0.72040487561225786</v>
      </c>
      <c r="L140" s="22">
        <f t="shared" si="39"/>
        <v>3.3700000000000045</v>
      </c>
      <c r="M140" s="22">
        <f t="shared" si="40"/>
        <v>2.25</v>
      </c>
      <c r="N140" s="22">
        <f t="shared" si="41"/>
        <v>1.1200000000000045</v>
      </c>
      <c r="O140" s="22">
        <f t="shared" si="42"/>
        <v>3.3700000000000045</v>
      </c>
      <c r="P140" s="6">
        <f t="shared" si="43"/>
        <v>4.1315535414379001</v>
      </c>
      <c r="Q140" s="20">
        <f t="shared" si="44"/>
        <v>26.299188964651488</v>
      </c>
      <c r="R140" s="20">
        <f t="shared" si="45"/>
        <v>17.43665835107479</v>
      </c>
      <c r="S140" s="6">
        <f t="shared" si="38"/>
        <v>20.263767955834165</v>
      </c>
      <c r="T140" s="19">
        <f t="shared" si="48"/>
        <v>32.580620666766059</v>
      </c>
      <c r="U140" s="2"/>
    </row>
    <row r="141" spans="1:21" ht="12.75" x14ac:dyDescent="0.2">
      <c r="A141" s="3">
        <v>45307</v>
      </c>
      <c r="B141" s="6">
        <v>475.26</v>
      </c>
      <c r="C141" s="6">
        <v>476.61</v>
      </c>
      <c r="D141" s="6">
        <v>473.06</v>
      </c>
      <c r="E141" s="6">
        <v>474.93</v>
      </c>
      <c r="F141" s="6">
        <f t="shared" si="49"/>
        <v>-1.9900000000000091</v>
      </c>
      <c r="G141" s="12">
        <f t="shared" si="50"/>
        <v>2.1700000000000159</v>
      </c>
      <c r="H141" s="6">
        <f t="shared" si="51"/>
        <v>0</v>
      </c>
      <c r="I141" s="6">
        <f t="shared" si="52"/>
        <v>2.1700000000000159</v>
      </c>
      <c r="J141" s="6">
        <f t="shared" si="46"/>
        <v>1.0089532821071823</v>
      </c>
      <c r="K141" s="6">
        <f t="shared" si="47"/>
        <v>0.8239473844970977</v>
      </c>
      <c r="L141" s="22">
        <f t="shared" si="39"/>
        <v>3.5500000000000114</v>
      </c>
      <c r="M141" s="22">
        <f t="shared" si="40"/>
        <v>6.9999999999993179E-2</v>
      </c>
      <c r="N141" s="22">
        <f t="shared" si="41"/>
        <v>3.6200000000000045</v>
      </c>
      <c r="O141" s="22">
        <f t="shared" si="42"/>
        <v>3.6200000000000045</v>
      </c>
      <c r="P141" s="6">
        <f t="shared" si="43"/>
        <v>4.0950140027637651</v>
      </c>
      <c r="Q141" s="20">
        <f t="shared" si="44"/>
        <v>24.638579536632349</v>
      </c>
      <c r="R141" s="20">
        <f t="shared" si="45"/>
        <v>20.120746447777897</v>
      </c>
      <c r="S141" s="6">
        <f t="shared" si="38"/>
        <v>10.093612871713086</v>
      </c>
      <c r="T141" s="19">
        <f t="shared" si="48"/>
        <v>30.974405824262274</v>
      </c>
      <c r="U141" s="2"/>
    </row>
    <row r="142" spans="1:21" ht="12.75" x14ac:dyDescent="0.2">
      <c r="A142" s="3">
        <v>45308</v>
      </c>
      <c r="B142" s="6">
        <v>471.82</v>
      </c>
      <c r="C142" s="6">
        <v>472.79</v>
      </c>
      <c r="D142" s="6">
        <v>469.87</v>
      </c>
      <c r="E142" s="6">
        <v>472.29</v>
      </c>
      <c r="F142" s="6">
        <f t="shared" si="49"/>
        <v>-3.8199999999999932</v>
      </c>
      <c r="G142" s="12">
        <f t="shared" si="50"/>
        <v>3.1899999999999977</v>
      </c>
      <c r="H142" s="6">
        <f t="shared" si="51"/>
        <v>0</v>
      </c>
      <c r="I142" s="6">
        <f t="shared" si="52"/>
        <v>3.1899999999999977</v>
      </c>
      <c r="J142" s="6">
        <f t="shared" si="46"/>
        <v>0.93688519052809782</v>
      </c>
      <c r="K142" s="6">
        <f t="shared" si="47"/>
        <v>0.99295114274730478</v>
      </c>
      <c r="L142" s="22">
        <f t="shared" si="39"/>
        <v>2.9200000000000159</v>
      </c>
      <c r="M142" s="22">
        <f t="shared" si="40"/>
        <v>2.1399999999999864</v>
      </c>
      <c r="N142" s="22">
        <f t="shared" si="41"/>
        <v>5.0600000000000023</v>
      </c>
      <c r="O142" s="22">
        <f t="shared" si="42"/>
        <v>5.0600000000000023</v>
      </c>
      <c r="P142" s="6">
        <f t="shared" si="43"/>
        <v>4.1639415739949248</v>
      </c>
      <c r="Q142" s="20">
        <f t="shared" si="44"/>
        <v>22.499960046971584</v>
      </c>
      <c r="R142" s="20">
        <f t="shared" si="45"/>
        <v>23.846423517289129</v>
      </c>
      <c r="S142" s="6">
        <f t="shared" si="38"/>
        <v>2.9052179841618733</v>
      </c>
      <c r="T142" s="19">
        <f t="shared" si="48"/>
        <v>28.969463835683673</v>
      </c>
      <c r="U142" s="2"/>
    </row>
    <row r="143" spans="1:21" ht="12.75" x14ac:dyDescent="0.2">
      <c r="A143" s="3">
        <v>45309</v>
      </c>
      <c r="B143" s="6">
        <v>474.01</v>
      </c>
      <c r="C143" s="6">
        <v>477.06</v>
      </c>
      <c r="D143" s="6">
        <v>472.42</v>
      </c>
      <c r="E143" s="6">
        <v>476.49</v>
      </c>
      <c r="F143" s="6">
        <f t="shared" si="49"/>
        <v>4.2699999999999818</v>
      </c>
      <c r="G143" s="12">
        <f t="shared" si="50"/>
        <v>-2.5500000000000114</v>
      </c>
      <c r="H143" s="6">
        <f t="shared" si="51"/>
        <v>4.2699999999999818</v>
      </c>
      <c r="I143" s="6">
        <f t="shared" si="52"/>
        <v>0</v>
      </c>
      <c r="J143" s="6">
        <f t="shared" si="46"/>
        <v>1.1749648197760896</v>
      </c>
      <c r="K143" s="6">
        <f t="shared" si="47"/>
        <v>0.9220260611224973</v>
      </c>
      <c r="L143" s="22">
        <f t="shared" si="39"/>
        <v>4.6399999999999864</v>
      </c>
      <c r="M143" s="22">
        <f t="shared" si="40"/>
        <v>4.7699999999999818</v>
      </c>
      <c r="N143" s="22">
        <f t="shared" si="41"/>
        <v>0.12999999999999545</v>
      </c>
      <c r="O143" s="22">
        <f t="shared" si="42"/>
        <v>4.7699999999999818</v>
      </c>
      <c r="P143" s="6">
        <f t="shared" si="43"/>
        <v>4.2072314615667148</v>
      </c>
      <c r="Q143" s="20">
        <f t="shared" si="44"/>
        <v>27.927268335708561</v>
      </c>
      <c r="R143" s="20">
        <f t="shared" si="45"/>
        <v>21.915268260024551</v>
      </c>
      <c r="S143" s="6">
        <f t="shared" si="38"/>
        <v>12.061986580752558</v>
      </c>
      <c r="T143" s="19">
        <f t="shared" si="48"/>
        <v>27.761786888902879</v>
      </c>
      <c r="U143" s="2"/>
    </row>
    <row r="144" spans="1:21" ht="12.75" x14ac:dyDescent="0.2">
      <c r="A144" s="3">
        <v>45310</v>
      </c>
      <c r="B144" s="6">
        <v>477.65</v>
      </c>
      <c r="C144" s="6">
        <v>482.72</v>
      </c>
      <c r="D144" s="6">
        <v>476.54</v>
      </c>
      <c r="E144" s="6">
        <v>482.43</v>
      </c>
      <c r="F144" s="6">
        <f t="shared" si="49"/>
        <v>5.660000000000025</v>
      </c>
      <c r="G144" s="12">
        <f t="shared" si="50"/>
        <v>-4.1200000000000045</v>
      </c>
      <c r="H144" s="6">
        <f t="shared" si="51"/>
        <v>5.660000000000025</v>
      </c>
      <c r="I144" s="6">
        <f t="shared" si="52"/>
        <v>0</v>
      </c>
      <c r="J144" s="6">
        <f t="shared" si="46"/>
        <v>1.4953244755063708</v>
      </c>
      <c r="K144" s="6">
        <f t="shared" si="47"/>
        <v>0.85616705675660465</v>
      </c>
      <c r="L144" s="22">
        <f t="shared" si="39"/>
        <v>6.1800000000000068</v>
      </c>
      <c r="M144" s="22">
        <f t="shared" si="40"/>
        <v>6.2300000000000182</v>
      </c>
      <c r="N144" s="22">
        <f t="shared" si="41"/>
        <v>5.0000000000011369E-2</v>
      </c>
      <c r="O144" s="22">
        <f t="shared" si="42"/>
        <v>6.2300000000000182</v>
      </c>
      <c r="P144" s="6">
        <f t="shared" si="43"/>
        <v>4.3517149285976648</v>
      </c>
      <c r="Q144" s="20">
        <f t="shared" si="44"/>
        <v>34.36172865275983</v>
      </c>
      <c r="R144" s="20">
        <f t="shared" si="45"/>
        <v>19.674245000062619</v>
      </c>
      <c r="S144" s="6">
        <f t="shared" si="38"/>
        <v>27.180936438868152</v>
      </c>
      <c r="T144" s="19">
        <f t="shared" si="48"/>
        <v>27.720297571043258</v>
      </c>
      <c r="U144" s="2"/>
    </row>
    <row r="145" spans="1:21" ht="12.75" x14ac:dyDescent="0.2">
      <c r="A145" s="3">
        <v>45313</v>
      </c>
      <c r="B145" s="6">
        <v>484.01</v>
      </c>
      <c r="C145" s="6">
        <v>485.22</v>
      </c>
      <c r="D145" s="6">
        <v>482.78</v>
      </c>
      <c r="E145" s="6">
        <v>483.45</v>
      </c>
      <c r="F145" s="6">
        <f t="shared" si="49"/>
        <v>2.5</v>
      </c>
      <c r="G145" s="12">
        <f t="shared" si="50"/>
        <v>-6.2399999999999523</v>
      </c>
      <c r="H145" s="6">
        <f t="shared" si="51"/>
        <v>2.5</v>
      </c>
      <c r="I145" s="6">
        <f t="shared" si="52"/>
        <v>0</v>
      </c>
      <c r="J145" s="6">
        <f t="shared" si="46"/>
        <v>1.5670870129702015</v>
      </c>
      <c r="K145" s="6">
        <f t="shared" si="47"/>
        <v>0.79501226698827576</v>
      </c>
      <c r="L145" s="22">
        <f t="shared" si="39"/>
        <v>2.4400000000000546</v>
      </c>
      <c r="M145" s="22">
        <f t="shared" si="40"/>
        <v>2.7900000000000205</v>
      </c>
      <c r="N145" s="22">
        <f t="shared" si="41"/>
        <v>0.34999999999996589</v>
      </c>
      <c r="O145" s="22">
        <f t="shared" si="42"/>
        <v>2.7900000000000205</v>
      </c>
      <c r="P145" s="6">
        <f t="shared" si="43"/>
        <v>4.2401638622692621</v>
      </c>
      <c r="Q145" s="20">
        <f t="shared" si="44"/>
        <v>36.958171048878377</v>
      </c>
      <c r="R145" s="20">
        <f t="shared" si="45"/>
        <v>18.749564705803586</v>
      </c>
      <c r="S145" s="6">
        <f t="shared" si="38"/>
        <v>32.68595662056584</v>
      </c>
      <c r="T145" s="19">
        <f t="shared" si="48"/>
        <v>28.074987503152013</v>
      </c>
      <c r="U145" s="2"/>
    </row>
    <row r="146" spans="1:21" ht="12.75" x14ac:dyDescent="0.2">
      <c r="A146" s="3">
        <v>45314</v>
      </c>
      <c r="B146" s="6">
        <v>484.01</v>
      </c>
      <c r="C146" s="6">
        <v>485.11</v>
      </c>
      <c r="D146" s="6">
        <v>482.89</v>
      </c>
      <c r="E146" s="6">
        <v>484.86</v>
      </c>
      <c r="F146" s="6">
        <f t="shared" si="49"/>
        <v>-0.11000000000001364</v>
      </c>
      <c r="G146" s="12">
        <f t="shared" si="50"/>
        <v>-0.11000000000001364</v>
      </c>
      <c r="H146" s="6">
        <f t="shared" si="51"/>
        <v>0</v>
      </c>
      <c r="I146" s="6">
        <f t="shared" si="52"/>
        <v>0</v>
      </c>
      <c r="J146" s="6">
        <f t="shared" si="46"/>
        <v>1.4551522263294729</v>
      </c>
      <c r="K146" s="6">
        <f t="shared" si="47"/>
        <v>0.73822567648911319</v>
      </c>
      <c r="L146" s="22">
        <f t="shared" si="39"/>
        <v>2.2200000000000273</v>
      </c>
      <c r="M146" s="22">
        <f t="shared" si="40"/>
        <v>1.660000000000025</v>
      </c>
      <c r="N146" s="22">
        <f t="shared" si="41"/>
        <v>0.56000000000000227</v>
      </c>
      <c r="O146" s="22">
        <f t="shared" si="42"/>
        <v>2.2200000000000273</v>
      </c>
      <c r="P146" s="6">
        <f t="shared" si="43"/>
        <v>4.095866443535745</v>
      </c>
      <c r="Q146" s="20">
        <f t="shared" si="44"/>
        <v>35.52733582478136</v>
      </c>
      <c r="R146" s="20">
        <f t="shared" si="45"/>
        <v>18.023675494942211</v>
      </c>
      <c r="S146" s="6">
        <f t="shared" si="38"/>
        <v>32.68595662056584</v>
      </c>
      <c r="T146" s="19">
        <f t="shared" si="48"/>
        <v>28.404342440110142</v>
      </c>
      <c r="U146" s="2"/>
    </row>
    <row r="147" spans="1:21" ht="12.75" x14ac:dyDescent="0.2">
      <c r="A147" s="3">
        <v>45315</v>
      </c>
      <c r="B147" s="6">
        <v>487.81</v>
      </c>
      <c r="C147" s="6">
        <v>488.77</v>
      </c>
      <c r="D147" s="6">
        <v>484.88</v>
      </c>
      <c r="E147" s="6">
        <v>485.39</v>
      </c>
      <c r="F147" s="6">
        <f t="shared" si="49"/>
        <v>3.6599999999999682</v>
      </c>
      <c r="G147" s="12">
        <f t="shared" si="50"/>
        <v>-1.9900000000000091</v>
      </c>
      <c r="H147" s="6">
        <f t="shared" si="51"/>
        <v>3.6599999999999682</v>
      </c>
      <c r="I147" s="6">
        <f t="shared" si="52"/>
        <v>0</v>
      </c>
      <c r="J147" s="6">
        <f t="shared" si="46"/>
        <v>1.6126413530202226</v>
      </c>
      <c r="K147" s="6">
        <f t="shared" si="47"/>
        <v>0.68549527102560515</v>
      </c>
      <c r="L147" s="22">
        <f t="shared" si="39"/>
        <v>3.8899999999999864</v>
      </c>
      <c r="M147" s="22">
        <f t="shared" si="40"/>
        <v>3.9099999999999682</v>
      </c>
      <c r="N147" s="22">
        <f t="shared" si="41"/>
        <v>1.999999999998181E-2</v>
      </c>
      <c r="O147" s="22">
        <f t="shared" si="42"/>
        <v>3.9099999999999682</v>
      </c>
      <c r="P147" s="6">
        <f t="shared" si="43"/>
        <v>4.0825902689974756</v>
      </c>
      <c r="Q147" s="20">
        <f t="shared" si="44"/>
        <v>39.500445716200275</v>
      </c>
      <c r="R147" s="20">
        <f t="shared" si="45"/>
        <v>16.790694776087239</v>
      </c>
      <c r="S147" s="6">
        <f t="shared" si="38"/>
        <v>40.343383952621309</v>
      </c>
      <c r="T147" s="19">
        <f t="shared" si="48"/>
        <v>29.257131119575227</v>
      </c>
      <c r="U147" s="2"/>
    </row>
    <row r="148" spans="1:21" ht="12.75" x14ac:dyDescent="0.2">
      <c r="A148" s="3">
        <v>45316</v>
      </c>
      <c r="B148" s="6">
        <v>487.58</v>
      </c>
      <c r="C148" s="6">
        <v>488.3</v>
      </c>
      <c r="D148" s="6">
        <v>485.39</v>
      </c>
      <c r="E148" s="6">
        <v>488.03</v>
      </c>
      <c r="F148" s="6">
        <f t="shared" si="49"/>
        <v>-0.46999999999997044</v>
      </c>
      <c r="G148" s="12">
        <f t="shared" si="50"/>
        <v>-0.50999999999999091</v>
      </c>
      <c r="H148" s="6">
        <f t="shared" si="51"/>
        <v>0</v>
      </c>
      <c r="I148" s="6">
        <f t="shared" si="52"/>
        <v>0</v>
      </c>
      <c r="J148" s="6">
        <f t="shared" si="46"/>
        <v>1.4974526849473495</v>
      </c>
      <c r="K148" s="6">
        <f t="shared" si="47"/>
        <v>0.63653132309520477</v>
      </c>
      <c r="L148" s="22">
        <f t="shared" si="39"/>
        <v>2.910000000000025</v>
      </c>
      <c r="M148" s="22">
        <f t="shared" si="40"/>
        <v>2.910000000000025</v>
      </c>
      <c r="N148" s="22">
        <f t="shared" si="41"/>
        <v>0</v>
      </c>
      <c r="O148" s="22">
        <f t="shared" si="42"/>
        <v>2.910000000000025</v>
      </c>
      <c r="P148" s="6">
        <f t="shared" si="43"/>
        <v>3.9988338212119432</v>
      </c>
      <c r="Q148" s="20">
        <f t="shared" si="44"/>
        <v>37.447234666368558</v>
      </c>
      <c r="R148" s="20">
        <f t="shared" si="45"/>
        <v>15.917923863670048</v>
      </c>
      <c r="S148" s="6">
        <f t="shared" si="38"/>
        <v>40.343383952621295</v>
      </c>
      <c r="T148" s="19">
        <f t="shared" si="48"/>
        <v>30.049006321935661</v>
      </c>
      <c r="U148" s="2"/>
    </row>
    <row r="149" spans="1:21" ht="12.75" x14ac:dyDescent="0.2">
      <c r="A149" s="3">
        <v>45317</v>
      </c>
      <c r="B149" s="6">
        <v>487.59</v>
      </c>
      <c r="C149" s="6">
        <v>489.12</v>
      </c>
      <c r="D149" s="6">
        <v>486.54</v>
      </c>
      <c r="E149" s="6">
        <v>487.41</v>
      </c>
      <c r="F149" s="6">
        <f t="shared" si="49"/>
        <v>0.81999999999999318</v>
      </c>
      <c r="G149" s="12">
        <f t="shared" si="50"/>
        <v>-1.1500000000000341</v>
      </c>
      <c r="H149" s="6">
        <f t="shared" si="51"/>
        <v>0.81999999999999318</v>
      </c>
      <c r="I149" s="6">
        <f t="shared" si="52"/>
        <v>0</v>
      </c>
      <c r="J149" s="6">
        <f t="shared" si="46"/>
        <v>1.4490632074511098</v>
      </c>
      <c r="K149" s="6">
        <f t="shared" si="47"/>
        <v>0.59106480001697592</v>
      </c>
      <c r="L149" s="22">
        <f t="shared" si="39"/>
        <v>2.5799999999999841</v>
      </c>
      <c r="M149" s="22">
        <f t="shared" si="40"/>
        <v>1.0900000000000318</v>
      </c>
      <c r="N149" s="22">
        <f t="shared" si="41"/>
        <v>1.4899999999999523</v>
      </c>
      <c r="O149" s="22">
        <f t="shared" si="42"/>
        <v>2.5799999999999841</v>
      </c>
      <c r="P149" s="6">
        <f t="shared" si="43"/>
        <v>3.8974885482682322</v>
      </c>
      <c r="Q149" s="20">
        <f t="shared" si="44"/>
        <v>37.179408983638218</v>
      </c>
      <c r="R149" s="20">
        <f t="shared" si="45"/>
        <v>15.165273552364978</v>
      </c>
      <c r="S149" s="6">
        <f t="shared" si="38"/>
        <v>42.056106493972329</v>
      </c>
      <c r="T149" s="19">
        <f t="shared" si="48"/>
        <v>30.906656334223996</v>
      </c>
      <c r="U149" s="2"/>
    </row>
    <row r="150" spans="1:21" ht="12.75" x14ac:dyDescent="0.2">
      <c r="A150" s="3">
        <v>45320</v>
      </c>
      <c r="B150" s="6">
        <v>487.73</v>
      </c>
      <c r="C150" s="6">
        <v>491.42</v>
      </c>
      <c r="D150" s="6">
        <v>487.17</v>
      </c>
      <c r="E150" s="6">
        <v>491.27</v>
      </c>
      <c r="F150" s="6">
        <f t="shared" si="49"/>
        <v>2.3000000000000114</v>
      </c>
      <c r="G150" s="12">
        <f t="shared" si="50"/>
        <v>-0.62999999999999545</v>
      </c>
      <c r="H150" s="6">
        <f t="shared" si="51"/>
        <v>2.3000000000000114</v>
      </c>
      <c r="I150" s="6">
        <f t="shared" si="52"/>
        <v>0</v>
      </c>
      <c r="J150" s="6">
        <f t="shared" si="46"/>
        <v>1.5098444069188885</v>
      </c>
      <c r="K150" s="6">
        <f t="shared" si="47"/>
        <v>0.54884588573004911</v>
      </c>
      <c r="L150" s="22">
        <f t="shared" si="39"/>
        <v>4.25</v>
      </c>
      <c r="M150" s="22">
        <f t="shared" si="40"/>
        <v>4.0099999999999909</v>
      </c>
      <c r="N150" s="22">
        <f t="shared" si="41"/>
        <v>0.24000000000000909</v>
      </c>
      <c r="O150" s="22">
        <f t="shared" si="42"/>
        <v>4.25</v>
      </c>
      <c r="P150" s="6">
        <f t="shared" si="43"/>
        <v>3.9226679376776441</v>
      </c>
      <c r="Q150" s="20">
        <f t="shared" si="44"/>
        <v>38.49024263350644</v>
      </c>
      <c r="R150" s="20">
        <f t="shared" si="45"/>
        <v>13.991647889904874</v>
      </c>
      <c r="S150" s="6">
        <f t="shared" si="38"/>
        <v>46.68009193127893</v>
      </c>
      <c r="T150" s="19">
        <f t="shared" si="48"/>
        <v>32.033330305442206</v>
      </c>
      <c r="U150" s="2"/>
    </row>
    <row r="151" spans="1:21" ht="12.75" x14ac:dyDescent="0.2">
      <c r="A151" s="3">
        <v>45321</v>
      </c>
      <c r="B151" s="6">
        <v>490.56</v>
      </c>
      <c r="C151" s="6">
        <v>491.62</v>
      </c>
      <c r="D151" s="6">
        <v>490.11</v>
      </c>
      <c r="E151" s="6">
        <v>490.89</v>
      </c>
      <c r="F151" s="6">
        <f t="shared" si="49"/>
        <v>0.19999999999998863</v>
      </c>
      <c r="G151" s="12">
        <f t="shared" si="50"/>
        <v>-2.9399999999999977</v>
      </c>
      <c r="H151" s="6">
        <f t="shared" si="51"/>
        <v>0.19999999999998863</v>
      </c>
      <c r="I151" s="6">
        <f t="shared" si="52"/>
        <v>0</v>
      </c>
      <c r="J151" s="6">
        <f t="shared" si="46"/>
        <v>1.4162840921389672</v>
      </c>
      <c r="K151" s="6">
        <f t="shared" si="47"/>
        <v>0.50964260817790275</v>
      </c>
      <c r="L151" s="22">
        <f t="shared" si="39"/>
        <v>1.5099999999999909</v>
      </c>
      <c r="M151" s="22">
        <f t="shared" si="40"/>
        <v>0.35000000000002274</v>
      </c>
      <c r="N151" s="22">
        <f t="shared" si="41"/>
        <v>1.1599999999999682</v>
      </c>
      <c r="O151" s="22">
        <f t="shared" si="42"/>
        <v>1.5099999999999909</v>
      </c>
      <c r="P151" s="6">
        <f t="shared" si="43"/>
        <v>3.7503345135578119</v>
      </c>
      <c r="Q151" s="20">
        <f t="shared" si="44"/>
        <v>37.764207086566998</v>
      </c>
      <c r="R151" s="20">
        <f t="shared" si="45"/>
        <v>13.58925734052514</v>
      </c>
      <c r="S151" s="6">
        <f t="shared" si="38"/>
        <v>47.075596584849052</v>
      </c>
      <c r="T151" s="19">
        <f t="shared" si="48"/>
        <v>33.107777896828409</v>
      </c>
      <c r="U151" s="2"/>
    </row>
    <row r="152" spans="1:21" ht="12.75" x14ac:dyDescent="0.2">
      <c r="A152" s="3">
        <v>45322</v>
      </c>
      <c r="B152" s="6">
        <v>488.62</v>
      </c>
      <c r="C152" s="6">
        <v>489.08</v>
      </c>
      <c r="D152" s="6">
        <v>482.86</v>
      </c>
      <c r="E152" s="6">
        <v>482.88</v>
      </c>
      <c r="F152" s="6">
        <f t="shared" si="49"/>
        <v>-2.5400000000000205</v>
      </c>
      <c r="G152" s="12">
        <f t="shared" si="50"/>
        <v>7.25</v>
      </c>
      <c r="H152" s="6">
        <f t="shared" si="51"/>
        <v>0</v>
      </c>
      <c r="I152" s="6">
        <f t="shared" si="52"/>
        <v>7.25</v>
      </c>
      <c r="J152" s="6">
        <f t="shared" si="46"/>
        <v>1.3151209427004695</v>
      </c>
      <c r="K152" s="6">
        <f t="shared" si="47"/>
        <v>0.99109670759376678</v>
      </c>
      <c r="L152" s="22">
        <f t="shared" si="39"/>
        <v>6.2199999999999704</v>
      </c>
      <c r="M152" s="22">
        <f t="shared" si="40"/>
        <v>1.8100000000000023</v>
      </c>
      <c r="N152" s="22">
        <f t="shared" si="41"/>
        <v>8.0299999999999727</v>
      </c>
      <c r="O152" s="22">
        <f t="shared" si="42"/>
        <v>8.0299999999999727</v>
      </c>
      <c r="P152" s="6">
        <f t="shared" si="43"/>
        <v>4.056024905446538</v>
      </c>
      <c r="Q152" s="20">
        <f t="shared" si="44"/>
        <v>32.423887262982291</v>
      </c>
      <c r="R152" s="20">
        <f t="shared" si="45"/>
        <v>24.435173123885303</v>
      </c>
      <c r="S152" s="6">
        <f t="shared" si="38"/>
        <v>14.050028411904773</v>
      </c>
      <c r="T152" s="19">
        <f t="shared" si="48"/>
        <v>31.746510076476721</v>
      </c>
      <c r="U152" s="2"/>
    </row>
    <row r="153" spans="1:21" ht="12.75" x14ac:dyDescent="0.2">
      <c r="A153" s="3">
        <v>45323</v>
      </c>
      <c r="B153" s="6">
        <v>484.63</v>
      </c>
      <c r="C153" s="6">
        <v>489.23</v>
      </c>
      <c r="D153" s="6">
        <v>483.8</v>
      </c>
      <c r="E153" s="6">
        <v>489.2</v>
      </c>
      <c r="F153" s="6">
        <f t="shared" si="49"/>
        <v>0.15000000000003411</v>
      </c>
      <c r="G153" s="12">
        <f t="shared" si="50"/>
        <v>-0.93999999999999773</v>
      </c>
      <c r="H153" s="6">
        <f t="shared" si="51"/>
        <v>0.15000000000003411</v>
      </c>
      <c r="I153" s="6">
        <f t="shared" si="52"/>
        <v>0</v>
      </c>
      <c r="J153" s="6">
        <f t="shared" si="46"/>
        <v>1.2318980182218671</v>
      </c>
      <c r="K153" s="6">
        <f t="shared" si="47"/>
        <v>0.92030408562278343</v>
      </c>
      <c r="L153" s="22">
        <f t="shared" si="39"/>
        <v>5.4300000000000068</v>
      </c>
      <c r="M153" s="22">
        <f t="shared" si="40"/>
        <v>6.3500000000000227</v>
      </c>
      <c r="N153" s="22">
        <f t="shared" si="41"/>
        <v>0.92000000000001592</v>
      </c>
      <c r="O153" s="22">
        <f t="shared" si="42"/>
        <v>6.3500000000000227</v>
      </c>
      <c r="P153" s="6">
        <f t="shared" si="43"/>
        <v>4.219880269343216</v>
      </c>
      <c r="Q153" s="20">
        <f t="shared" si="44"/>
        <v>29.1927244280227</v>
      </c>
      <c r="R153" s="20">
        <f t="shared" si="45"/>
        <v>21.80877245045675</v>
      </c>
      <c r="S153" s="6">
        <f t="shared" si="38"/>
        <v>14.477912276103558</v>
      </c>
      <c r="T153" s="19">
        <f t="shared" si="48"/>
        <v>30.513038805021495</v>
      </c>
      <c r="U153" s="2"/>
    </row>
    <row r="154" spans="1:21" ht="12.75" x14ac:dyDescent="0.2">
      <c r="A154" s="3">
        <v>45324</v>
      </c>
      <c r="B154" s="6">
        <v>489.65</v>
      </c>
      <c r="C154" s="6">
        <v>496.05</v>
      </c>
      <c r="D154" s="6">
        <v>489.3</v>
      </c>
      <c r="E154" s="6">
        <v>494.35</v>
      </c>
      <c r="F154" s="6">
        <f t="shared" si="49"/>
        <v>6.8199999999999932</v>
      </c>
      <c r="G154" s="12">
        <f t="shared" si="50"/>
        <v>-5.5</v>
      </c>
      <c r="H154" s="6">
        <f t="shared" si="51"/>
        <v>6.8199999999999932</v>
      </c>
      <c r="I154" s="6">
        <f t="shared" si="52"/>
        <v>0</v>
      </c>
      <c r="J154" s="6">
        <f t="shared" si="46"/>
        <v>1.6310481597774475</v>
      </c>
      <c r="K154" s="6">
        <f t="shared" si="47"/>
        <v>0.8545680795068703</v>
      </c>
      <c r="L154" s="22">
        <f t="shared" si="39"/>
        <v>6.75</v>
      </c>
      <c r="M154" s="22">
        <f t="shared" si="40"/>
        <v>6.8500000000000227</v>
      </c>
      <c r="N154" s="22">
        <f t="shared" si="41"/>
        <v>0.10000000000002274</v>
      </c>
      <c r="O154" s="22">
        <f t="shared" si="42"/>
        <v>6.8500000000000227</v>
      </c>
      <c r="P154" s="6">
        <f t="shared" si="43"/>
        <v>4.4077459643901307</v>
      </c>
      <c r="Q154" s="20">
        <f t="shared" si="44"/>
        <v>37.004132564684326</v>
      </c>
      <c r="R154" s="20">
        <f t="shared" si="45"/>
        <v>19.387870499136422</v>
      </c>
      <c r="S154" s="6">
        <f t="shared" si="38"/>
        <v>31.238936566255642</v>
      </c>
      <c r="T154" s="19">
        <f t="shared" si="48"/>
        <v>30.564888645109647</v>
      </c>
      <c r="U154" s="2"/>
    </row>
    <row r="155" spans="1:21" ht="12.75" x14ac:dyDescent="0.2">
      <c r="A155" s="3">
        <v>45327</v>
      </c>
      <c r="B155" s="6">
        <v>493.7</v>
      </c>
      <c r="C155" s="6">
        <v>494.38</v>
      </c>
      <c r="D155" s="6">
        <v>490.23</v>
      </c>
      <c r="E155" s="6">
        <v>492.55</v>
      </c>
      <c r="F155" s="6">
        <f t="shared" si="49"/>
        <v>-1.6700000000000159</v>
      </c>
      <c r="G155" s="12">
        <f t="shared" si="50"/>
        <v>-0.93000000000000682</v>
      </c>
      <c r="H155" s="6">
        <f t="shared" si="51"/>
        <v>0</v>
      </c>
      <c r="I155" s="6">
        <f t="shared" si="52"/>
        <v>0</v>
      </c>
      <c r="J155" s="6">
        <f t="shared" si="46"/>
        <v>1.5145447197933442</v>
      </c>
      <c r="K155" s="6">
        <f t="shared" si="47"/>
        <v>0.79352750239923675</v>
      </c>
      <c r="L155" s="22">
        <f t="shared" si="39"/>
        <v>4.1499999999999773</v>
      </c>
      <c r="M155" s="22">
        <f t="shared" si="40"/>
        <v>2.9999999999972715E-2</v>
      </c>
      <c r="N155" s="22">
        <f t="shared" si="41"/>
        <v>4.1200000000000045</v>
      </c>
      <c r="O155" s="22">
        <f t="shared" si="42"/>
        <v>4.1499999999999773</v>
      </c>
      <c r="P155" s="6">
        <f t="shared" si="43"/>
        <v>4.3893355383622632</v>
      </c>
      <c r="Q155" s="20">
        <f t="shared" si="44"/>
        <v>34.505102345364257</v>
      </c>
      <c r="R155" s="20">
        <f t="shared" si="45"/>
        <v>18.078533651936656</v>
      </c>
      <c r="S155" s="6">
        <f t="shared" si="38"/>
        <v>31.238936566255642</v>
      </c>
      <c r="T155" s="19">
        <f t="shared" si="48"/>
        <v>30.613034925191506</v>
      </c>
      <c r="U155" s="2"/>
    </row>
    <row r="156" spans="1:21" ht="12.75" x14ac:dyDescent="0.2">
      <c r="A156" s="3">
        <v>45328</v>
      </c>
      <c r="B156" s="6">
        <v>493.52</v>
      </c>
      <c r="C156" s="6">
        <v>494.32</v>
      </c>
      <c r="D156" s="6">
        <v>492.05</v>
      </c>
      <c r="E156" s="6">
        <v>493.98</v>
      </c>
      <c r="F156" s="6">
        <f t="shared" si="49"/>
        <v>-6.0000000000002274E-2</v>
      </c>
      <c r="G156" s="12">
        <f t="shared" si="50"/>
        <v>-1.8199999999999932</v>
      </c>
      <c r="H156" s="6">
        <f t="shared" si="51"/>
        <v>0</v>
      </c>
      <c r="I156" s="6">
        <f t="shared" si="52"/>
        <v>0</v>
      </c>
      <c r="J156" s="6">
        <f t="shared" si="46"/>
        <v>1.4063629540938196</v>
      </c>
      <c r="K156" s="6">
        <f t="shared" si="47"/>
        <v>0.73684696651357706</v>
      </c>
      <c r="L156" s="22">
        <f t="shared" si="39"/>
        <v>2.2699999999999818</v>
      </c>
      <c r="M156" s="22">
        <f t="shared" si="40"/>
        <v>1.7699999999999818</v>
      </c>
      <c r="N156" s="22">
        <f t="shared" si="41"/>
        <v>0.5</v>
      </c>
      <c r="O156" s="22">
        <f t="shared" si="42"/>
        <v>2.2699999999999818</v>
      </c>
      <c r="P156" s="6">
        <f t="shared" si="43"/>
        <v>4.2379544284792434</v>
      </c>
      <c r="Q156" s="20">
        <f t="shared" si="44"/>
        <v>33.184947545518604</v>
      </c>
      <c r="R156" s="20">
        <f t="shared" si="45"/>
        <v>17.38685441169288</v>
      </c>
      <c r="S156" s="6">
        <f t="shared" si="38"/>
        <v>31.238936566255639</v>
      </c>
      <c r="T156" s="19">
        <f t="shared" si="48"/>
        <v>30.657742185267516</v>
      </c>
      <c r="U156" s="2"/>
    </row>
    <row r="157" spans="1:21" ht="12.75" x14ac:dyDescent="0.2">
      <c r="A157" s="3">
        <v>45329</v>
      </c>
      <c r="B157" s="6">
        <v>496.29</v>
      </c>
      <c r="C157" s="6">
        <v>498.53</v>
      </c>
      <c r="D157" s="6">
        <v>495.36</v>
      </c>
      <c r="E157" s="6">
        <v>498.1</v>
      </c>
      <c r="F157" s="6">
        <f t="shared" si="49"/>
        <v>4.2099999999999795</v>
      </c>
      <c r="G157" s="12">
        <f t="shared" si="50"/>
        <v>-3.3100000000000023</v>
      </c>
      <c r="H157" s="6">
        <f t="shared" si="51"/>
        <v>4.2099999999999795</v>
      </c>
      <c r="I157" s="6">
        <f t="shared" si="52"/>
        <v>0</v>
      </c>
      <c r="J157" s="6">
        <f t="shared" si="46"/>
        <v>1.6066227430871167</v>
      </c>
      <c r="K157" s="6">
        <f t="shared" si="47"/>
        <v>0.68421504033403591</v>
      </c>
      <c r="L157" s="22">
        <f t="shared" si="39"/>
        <v>3.1699999999999591</v>
      </c>
      <c r="M157" s="22">
        <f t="shared" si="40"/>
        <v>4.5499999999999545</v>
      </c>
      <c r="N157" s="22">
        <f t="shared" si="41"/>
        <v>1.3799999999999955</v>
      </c>
      <c r="O157" s="22">
        <f t="shared" si="42"/>
        <v>4.5499999999999545</v>
      </c>
      <c r="P157" s="6">
        <f t="shared" si="43"/>
        <v>4.2602433978735803</v>
      </c>
      <c r="Q157" s="20">
        <f t="shared" si="44"/>
        <v>37.711994199416679</v>
      </c>
      <c r="R157" s="20">
        <f t="shared" si="45"/>
        <v>16.060468298021398</v>
      </c>
      <c r="S157" s="6">
        <f t="shared" si="38"/>
        <v>40.265081597159217</v>
      </c>
      <c r="T157" s="19">
        <f t="shared" si="48"/>
        <v>31.343980714688353</v>
      </c>
      <c r="U157" s="2"/>
    </row>
    <row r="158" spans="1:21" ht="12.75" x14ac:dyDescent="0.2">
      <c r="A158" s="3">
        <v>45330</v>
      </c>
      <c r="B158" s="6">
        <v>498.1</v>
      </c>
      <c r="C158" s="6">
        <v>498.71</v>
      </c>
      <c r="D158" s="6">
        <v>497.26</v>
      </c>
      <c r="E158" s="6">
        <v>498.32</v>
      </c>
      <c r="F158" s="6">
        <f t="shared" si="49"/>
        <v>0.18000000000000682</v>
      </c>
      <c r="G158" s="12">
        <f t="shared" si="50"/>
        <v>-1.8999999999999773</v>
      </c>
      <c r="H158" s="6">
        <f t="shared" si="51"/>
        <v>0.18000000000000682</v>
      </c>
      <c r="I158" s="6">
        <f t="shared" si="52"/>
        <v>0</v>
      </c>
      <c r="J158" s="6">
        <f t="shared" si="46"/>
        <v>1.5047211185808946</v>
      </c>
      <c r="K158" s="6">
        <f t="shared" si="47"/>
        <v>0.63534253745303337</v>
      </c>
      <c r="L158" s="22">
        <f t="shared" si="39"/>
        <v>1.4499999999999886</v>
      </c>
      <c r="M158" s="22">
        <f t="shared" si="40"/>
        <v>0.6099999999999568</v>
      </c>
      <c r="N158" s="22">
        <f t="shared" si="41"/>
        <v>0.84000000000003183</v>
      </c>
      <c r="O158" s="22">
        <f t="shared" si="42"/>
        <v>1.4499999999999886</v>
      </c>
      <c r="P158" s="6">
        <f t="shared" si="43"/>
        <v>4.0595117265968952</v>
      </c>
      <c r="Q158" s="20">
        <f t="shared" si="44"/>
        <v>37.066554303128186</v>
      </c>
      <c r="R158" s="20">
        <f t="shared" si="45"/>
        <v>15.650713195146833</v>
      </c>
      <c r="S158" s="6">
        <f t="shared" si="38"/>
        <v>40.623958949849033</v>
      </c>
      <c r="T158" s="19">
        <f t="shared" si="48"/>
        <v>32.006836302914117</v>
      </c>
      <c r="U158" s="2"/>
    </row>
    <row r="159" spans="1:21" ht="12.75" x14ac:dyDescent="0.2">
      <c r="A159" s="3">
        <v>45331</v>
      </c>
      <c r="B159" s="6">
        <v>498.84</v>
      </c>
      <c r="C159" s="6">
        <v>501.65</v>
      </c>
      <c r="D159" s="6">
        <v>498.49</v>
      </c>
      <c r="E159" s="6">
        <v>501.2</v>
      </c>
      <c r="F159" s="6">
        <f t="shared" si="49"/>
        <v>2.9399999999999977</v>
      </c>
      <c r="G159" s="12">
        <f t="shared" si="50"/>
        <v>-1.2300000000000182</v>
      </c>
      <c r="H159" s="6">
        <f t="shared" si="51"/>
        <v>2.9399999999999977</v>
      </c>
      <c r="I159" s="6">
        <f t="shared" si="52"/>
        <v>0</v>
      </c>
      <c r="J159" s="6">
        <f t="shared" si="46"/>
        <v>1.6072410386822591</v>
      </c>
      <c r="K159" s="6">
        <f t="shared" si="47"/>
        <v>0.58996092763495955</v>
      </c>
      <c r="L159" s="22">
        <f t="shared" si="39"/>
        <v>3.1599999999999682</v>
      </c>
      <c r="M159" s="22">
        <f t="shared" si="40"/>
        <v>3.3299999999999841</v>
      </c>
      <c r="N159" s="22">
        <f t="shared" si="41"/>
        <v>0.17000000000001592</v>
      </c>
      <c r="O159" s="22">
        <f t="shared" si="42"/>
        <v>3.3299999999999841</v>
      </c>
      <c r="P159" s="6">
        <f t="shared" si="43"/>
        <v>4.0074037461256875</v>
      </c>
      <c r="Q159" s="20">
        <f t="shared" si="44"/>
        <v>40.106790842727577</v>
      </c>
      <c r="R159" s="20">
        <f t="shared" si="45"/>
        <v>14.721774121345449</v>
      </c>
      <c r="S159" s="6">
        <f t="shared" si="38"/>
        <v>46.298889525954074</v>
      </c>
      <c r="T159" s="19">
        <f t="shared" si="48"/>
        <v>33.027697247416974</v>
      </c>
      <c r="U159" s="2"/>
    </row>
    <row r="160" spans="1:21" ht="12.75" x14ac:dyDescent="0.2">
      <c r="A160" s="3">
        <v>45334</v>
      </c>
      <c r="B160" s="6">
        <v>501.17</v>
      </c>
      <c r="C160" s="6">
        <v>503.5</v>
      </c>
      <c r="D160" s="6">
        <v>500.24</v>
      </c>
      <c r="E160" s="6">
        <v>500.98</v>
      </c>
      <c r="F160" s="6">
        <f t="shared" si="49"/>
        <v>1.8500000000000227</v>
      </c>
      <c r="G160" s="12">
        <f t="shared" si="50"/>
        <v>-1.75</v>
      </c>
      <c r="H160" s="6">
        <f t="shared" si="51"/>
        <v>1.8500000000000227</v>
      </c>
      <c r="I160" s="6">
        <f t="shared" si="52"/>
        <v>0</v>
      </c>
      <c r="J160" s="6">
        <f t="shared" si="46"/>
        <v>1.6245809644906708</v>
      </c>
      <c r="K160" s="6">
        <f t="shared" si="47"/>
        <v>0.5478208613753196</v>
      </c>
      <c r="L160" s="22">
        <f t="shared" si="39"/>
        <v>3.2599999999999909</v>
      </c>
      <c r="M160" s="22">
        <f t="shared" si="40"/>
        <v>2.3000000000000114</v>
      </c>
      <c r="N160" s="22">
        <f t="shared" si="41"/>
        <v>0.95999999999997954</v>
      </c>
      <c r="O160" s="22">
        <f t="shared" si="42"/>
        <v>3.2599999999999909</v>
      </c>
      <c r="P160" s="6">
        <f t="shared" si="43"/>
        <v>3.9540177642595666</v>
      </c>
      <c r="Q160" s="20">
        <f t="shared" si="44"/>
        <v>41.086840306467145</v>
      </c>
      <c r="R160" s="20">
        <f t="shared" si="45"/>
        <v>13.854790090400748</v>
      </c>
      <c r="S160" s="6">
        <f t="shared" ref="S160:S223" si="53">(ABS(Q160-R160)/ABS(Q160+R160))*100</f>
        <v>49.565420646160582</v>
      </c>
      <c r="T160" s="19">
        <f t="shared" si="48"/>
        <v>34.208963204470088</v>
      </c>
      <c r="U160" s="2"/>
    </row>
    <row r="161" spans="1:21" ht="12.75" x14ac:dyDescent="0.2">
      <c r="A161" s="3">
        <v>45335</v>
      </c>
      <c r="B161" s="6">
        <v>494.53</v>
      </c>
      <c r="C161" s="6">
        <v>495.85</v>
      </c>
      <c r="D161" s="6">
        <v>490.71</v>
      </c>
      <c r="E161" s="6">
        <v>494.08</v>
      </c>
      <c r="F161" s="6">
        <f t="shared" si="49"/>
        <v>-7.6499999999999773</v>
      </c>
      <c r="G161" s="12">
        <f t="shared" si="50"/>
        <v>9.5300000000000296</v>
      </c>
      <c r="H161" s="6">
        <f t="shared" si="51"/>
        <v>0</v>
      </c>
      <c r="I161" s="6">
        <f t="shared" si="52"/>
        <v>9.5300000000000296</v>
      </c>
      <c r="J161" s="6">
        <f t="shared" si="46"/>
        <v>1.5085394670270516</v>
      </c>
      <c r="K161" s="6">
        <f t="shared" si="47"/>
        <v>1.1894050855627989</v>
      </c>
      <c r="L161" s="22">
        <f t="shared" ref="L161:L224" si="54">C161-D161</f>
        <v>5.1400000000000432</v>
      </c>
      <c r="M161" s="22">
        <f t="shared" ref="M161:M224" si="55">ABS(C161-E160)</f>
        <v>5.1299999999999955</v>
      </c>
      <c r="N161" s="22">
        <f t="shared" ref="N161:N224" si="56">ABS(D161-E160)</f>
        <v>10.270000000000039</v>
      </c>
      <c r="O161" s="22">
        <f t="shared" ref="O161:O224" si="57">MAX(L161:N161)</f>
        <v>10.270000000000039</v>
      </c>
      <c r="P161" s="6">
        <f t="shared" ref="P161:P224" si="58">(O161*(1/$V$1))+(P160*(1-(1/$V$1)))</f>
        <v>4.4051593525267432</v>
      </c>
      <c r="Q161" s="20">
        <f t="shared" si="44"/>
        <v>34.244833076509991</v>
      </c>
      <c r="R161" s="20">
        <f t="shared" si="45"/>
        <v>27.00027377853133</v>
      </c>
      <c r="S161" s="6">
        <f t="shared" si="53"/>
        <v>11.82879689495118</v>
      </c>
      <c r="T161" s="19">
        <f t="shared" si="48"/>
        <v>32.610379896647309</v>
      </c>
      <c r="U161" s="2"/>
    </row>
    <row r="162" spans="1:21" ht="12.75" x14ac:dyDescent="0.2">
      <c r="A162" s="3">
        <v>45336</v>
      </c>
      <c r="B162" s="6">
        <v>496.79</v>
      </c>
      <c r="C162" s="6">
        <v>499.07</v>
      </c>
      <c r="D162" s="6">
        <v>494.4</v>
      </c>
      <c r="E162" s="6">
        <v>498.57</v>
      </c>
      <c r="F162" s="6">
        <f t="shared" si="49"/>
        <v>3.2199999999999704</v>
      </c>
      <c r="G162" s="12">
        <f t="shared" si="50"/>
        <v>-3.6899999999999977</v>
      </c>
      <c r="H162" s="6">
        <f t="shared" si="51"/>
        <v>3.2199999999999704</v>
      </c>
      <c r="I162" s="6">
        <f t="shared" si="52"/>
        <v>0</v>
      </c>
      <c r="J162" s="6">
        <f t="shared" si="46"/>
        <v>1.6307866479536886</v>
      </c>
      <c r="K162" s="6">
        <f t="shared" si="47"/>
        <v>1.1044475794511703</v>
      </c>
      <c r="L162" s="22">
        <f t="shared" si="54"/>
        <v>4.6700000000000159</v>
      </c>
      <c r="M162" s="22">
        <f t="shared" si="55"/>
        <v>4.9900000000000091</v>
      </c>
      <c r="N162" s="22">
        <f t="shared" si="56"/>
        <v>0.31999999999999318</v>
      </c>
      <c r="O162" s="22">
        <f t="shared" si="57"/>
        <v>4.9900000000000091</v>
      </c>
      <c r="P162" s="6">
        <f t="shared" si="58"/>
        <v>4.4469336844891192</v>
      </c>
      <c r="Q162" s="20">
        <f t="shared" si="44"/>
        <v>36.672160271736537</v>
      </c>
      <c r="R162" s="20">
        <f t="shared" si="45"/>
        <v>24.836160325562702</v>
      </c>
      <c r="S162" s="6">
        <f t="shared" si="53"/>
        <v>19.242924910379593</v>
      </c>
      <c r="T162" s="19">
        <f t="shared" si="48"/>
        <v>31.655561683342476</v>
      </c>
      <c r="U162" s="2"/>
    </row>
    <row r="163" spans="1:21" ht="12.75" x14ac:dyDescent="0.2">
      <c r="A163" s="3">
        <v>45337</v>
      </c>
      <c r="B163" s="6">
        <v>499.29</v>
      </c>
      <c r="C163" s="6">
        <v>502.2</v>
      </c>
      <c r="D163" s="6">
        <v>498.8</v>
      </c>
      <c r="E163" s="6">
        <v>502.01</v>
      </c>
      <c r="F163" s="6">
        <f t="shared" si="49"/>
        <v>3.1299999999999955</v>
      </c>
      <c r="G163" s="12">
        <f t="shared" si="50"/>
        <v>-4.4000000000000341</v>
      </c>
      <c r="H163" s="6">
        <f t="shared" si="51"/>
        <v>3.1299999999999955</v>
      </c>
      <c r="I163" s="6">
        <f t="shared" si="52"/>
        <v>0</v>
      </c>
      <c r="J163" s="6">
        <f t="shared" si="46"/>
        <v>1.7378733159569963</v>
      </c>
      <c r="K163" s="6">
        <f t="shared" si="47"/>
        <v>1.0255584666332296</v>
      </c>
      <c r="L163" s="22">
        <f t="shared" si="54"/>
        <v>3.3999999999999773</v>
      </c>
      <c r="M163" s="22">
        <f t="shared" si="55"/>
        <v>3.6299999999999955</v>
      </c>
      <c r="N163" s="22">
        <f t="shared" si="56"/>
        <v>0.23000000000001819</v>
      </c>
      <c r="O163" s="22">
        <f t="shared" si="57"/>
        <v>3.6299999999999955</v>
      </c>
      <c r="P163" s="6">
        <f t="shared" si="58"/>
        <v>4.3885812784541827</v>
      </c>
      <c r="Q163" s="20">
        <f t="shared" si="44"/>
        <v>39.599889023113597</v>
      </c>
      <c r="R163" s="20">
        <f t="shared" si="45"/>
        <v>23.368792818495283</v>
      </c>
      <c r="S163" s="6">
        <f t="shared" si="53"/>
        <v>25.776458598015335</v>
      </c>
      <c r="T163" s="19">
        <f t="shared" si="48"/>
        <v>31.235625748676252</v>
      </c>
      <c r="U163" s="2"/>
    </row>
    <row r="164" spans="1:21" ht="12.75" x14ac:dyDescent="0.2">
      <c r="A164" s="3">
        <v>45338</v>
      </c>
      <c r="B164" s="6">
        <v>501.7</v>
      </c>
      <c r="C164" s="6">
        <v>502.87</v>
      </c>
      <c r="D164" s="6">
        <v>498.75</v>
      </c>
      <c r="E164" s="6">
        <v>499.51</v>
      </c>
      <c r="F164" s="6">
        <f t="shared" si="49"/>
        <v>0.67000000000001592</v>
      </c>
      <c r="G164" s="12">
        <f t="shared" si="50"/>
        <v>5.0000000000011369E-2</v>
      </c>
      <c r="H164" s="6">
        <f t="shared" si="51"/>
        <v>0.67000000000001592</v>
      </c>
      <c r="I164" s="6">
        <f t="shared" si="52"/>
        <v>0</v>
      </c>
      <c r="J164" s="6">
        <f t="shared" si="46"/>
        <v>1.6615966505314976</v>
      </c>
      <c r="K164" s="6">
        <f t="shared" si="47"/>
        <v>0.95230429044514175</v>
      </c>
      <c r="L164" s="22">
        <f t="shared" si="54"/>
        <v>4.1200000000000045</v>
      </c>
      <c r="M164" s="22">
        <f t="shared" si="55"/>
        <v>0.86000000000001364</v>
      </c>
      <c r="N164" s="22">
        <f t="shared" si="56"/>
        <v>3.2599999999999909</v>
      </c>
      <c r="O164" s="22">
        <f t="shared" si="57"/>
        <v>4.1200000000000045</v>
      </c>
      <c r="P164" s="6">
        <f t="shared" si="58"/>
        <v>4.3693969014217418</v>
      </c>
      <c r="Q164" s="20">
        <f t="shared" si="44"/>
        <v>38.028054855598882</v>
      </c>
      <c r="R164" s="20">
        <f t="shared" si="45"/>
        <v>21.794868077451948</v>
      </c>
      <c r="S164" s="6">
        <f t="shared" si="53"/>
        <v>27.135395567872628</v>
      </c>
      <c r="T164" s="19">
        <f t="shared" si="48"/>
        <v>30.94275216433314</v>
      </c>
      <c r="U164" s="2"/>
    </row>
    <row r="165" spans="1:21" ht="12.75" x14ac:dyDescent="0.2">
      <c r="A165" s="3">
        <v>45342</v>
      </c>
      <c r="B165" s="6">
        <v>497.72</v>
      </c>
      <c r="C165" s="6">
        <v>498.41</v>
      </c>
      <c r="D165" s="6">
        <v>494.45</v>
      </c>
      <c r="E165" s="6">
        <v>496.76</v>
      </c>
      <c r="F165" s="6">
        <f t="shared" si="49"/>
        <v>-4.4599999999999795</v>
      </c>
      <c r="G165" s="12">
        <f t="shared" si="50"/>
        <v>4.3000000000000114</v>
      </c>
      <c r="H165" s="6">
        <f t="shared" si="51"/>
        <v>0</v>
      </c>
      <c r="I165" s="6">
        <f t="shared" si="52"/>
        <v>4.3000000000000114</v>
      </c>
      <c r="J165" s="6">
        <f t="shared" si="46"/>
        <v>1.5429111754935336</v>
      </c>
      <c r="K165" s="6">
        <f t="shared" si="47"/>
        <v>1.191425412556204</v>
      </c>
      <c r="L165" s="22">
        <f t="shared" si="54"/>
        <v>3.9600000000000364</v>
      </c>
      <c r="M165" s="22">
        <f t="shared" si="55"/>
        <v>1.0999999999999659</v>
      </c>
      <c r="N165" s="22">
        <f t="shared" si="56"/>
        <v>5.0600000000000023</v>
      </c>
      <c r="O165" s="22">
        <f t="shared" si="57"/>
        <v>5.0600000000000023</v>
      </c>
      <c r="P165" s="6">
        <f t="shared" si="58"/>
        <v>4.4187256941773319</v>
      </c>
      <c r="Q165" s="20">
        <f t="shared" si="44"/>
        <v>34.917559547239314</v>
      </c>
      <c r="R165" s="20">
        <f t="shared" si="45"/>
        <v>26.963099658486968</v>
      </c>
      <c r="S165" s="6">
        <f t="shared" si="53"/>
        <v>12.854517050807793</v>
      </c>
      <c r="T165" s="19">
        <f t="shared" si="48"/>
        <v>29.650735370509899</v>
      </c>
      <c r="U165" s="2"/>
    </row>
    <row r="166" spans="1:21" ht="12.75" x14ac:dyDescent="0.2">
      <c r="A166" s="3">
        <v>45343</v>
      </c>
      <c r="B166" s="6">
        <v>495.42</v>
      </c>
      <c r="C166" s="6">
        <v>497.37</v>
      </c>
      <c r="D166" s="6">
        <v>493.56</v>
      </c>
      <c r="E166" s="6">
        <v>497.21</v>
      </c>
      <c r="F166" s="6">
        <f t="shared" si="49"/>
        <v>-1.0400000000000205</v>
      </c>
      <c r="G166" s="12">
        <f t="shared" si="50"/>
        <v>0.88999999999998636</v>
      </c>
      <c r="H166" s="6">
        <f t="shared" si="51"/>
        <v>0</v>
      </c>
      <c r="I166" s="6">
        <f t="shared" si="52"/>
        <v>0.88999999999998636</v>
      </c>
      <c r="J166" s="6">
        <f t="shared" si="46"/>
        <v>1.4327032343868527</v>
      </c>
      <c r="K166" s="6">
        <f t="shared" si="47"/>
        <v>1.1698950259450456</v>
      </c>
      <c r="L166" s="22">
        <f t="shared" si="54"/>
        <v>3.8100000000000023</v>
      </c>
      <c r="M166" s="22">
        <f t="shared" si="55"/>
        <v>0.61000000000001364</v>
      </c>
      <c r="N166" s="22">
        <f t="shared" si="56"/>
        <v>3.1999999999999886</v>
      </c>
      <c r="O166" s="22">
        <f t="shared" si="57"/>
        <v>3.8100000000000023</v>
      </c>
      <c r="P166" s="6">
        <f t="shared" si="58"/>
        <v>4.3752452874503804</v>
      </c>
      <c r="Q166" s="20">
        <f t="shared" si="44"/>
        <v>32.745666591455098</v>
      </c>
      <c r="R166" s="20">
        <f t="shared" si="45"/>
        <v>26.738958597377</v>
      </c>
      <c r="S166" s="6">
        <f t="shared" si="53"/>
        <v>10.097916856683538</v>
      </c>
      <c r="T166" s="19">
        <f t="shared" si="48"/>
        <v>28.25410547666516</v>
      </c>
      <c r="U166" s="2"/>
    </row>
    <row r="167" spans="1:21" ht="12.75" x14ac:dyDescent="0.2">
      <c r="A167" s="3">
        <v>45344</v>
      </c>
      <c r="B167" s="6">
        <v>504.01</v>
      </c>
      <c r="C167" s="6">
        <v>508.49</v>
      </c>
      <c r="D167" s="6">
        <v>503.02</v>
      </c>
      <c r="E167" s="6">
        <v>507.5</v>
      </c>
      <c r="F167" s="6">
        <f t="shared" si="49"/>
        <v>11.120000000000005</v>
      </c>
      <c r="G167" s="12">
        <f t="shared" si="50"/>
        <v>-9.4599999999999795</v>
      </c>
      <c r="H167" s="6">
        <f t="shared" si="51"/>
        <v>11.120000000000005</v>
      </c>
      <c r="I167" s="6">
        <f t="shared" si="52"/>
        <v>0</v>
      </c>
      <c r="J167" s="6">
        <f t="shared" si="46"/>
        <v>2.1246530033592208</v>
      </c>
      <c r="K167" s="6">
        <f t="shared" si="47"/>
        <v>1.0863310955203995</v>
      </c>
      <c r="L167" s="22">
        <f t="shared" si="54"/>
        <v>5.4700000000000273</v>
      </c>
      <c r="M167" s="22">
        <f t="shared" si="55"/>
        <v>11.28000000000003</v>
      </c>
      <c r="N167" s="22">
        <f t="shared" si="56"/>
        <v>5.8100000000000023</v>
      </c>
      <c r="O167" s="22">
        <f t="shared" si="57"/>
        <v>11.28000000000003</v>
      </c>
      <c r="P167" s="6">
        <f t="shared" si="58"/>
        <v>4.8684420526324983</v>
      </c>
      <c r="Q167" s="20">
        <f t="shared" si="44"/>
        <v>43.641332902593824</v>
      </c>
      <c r="R167" s="20">
        <f t="shared" si="45"/>
        <v>22.31373165739933</v>
      </c>
      <c r="S167" s="6">
        <f t="shared" si="53"/>
        <v>32.336563367009923</v>
      </c>
      <c r="T167" s="19">
        <f t="shared" si="48"/>
        <v>28.545709611689787</v>
      </c>
      <c r="U167" s="2"/>
    </row>
    <row r="168" spans="1:21" ht="12.75" x14ac:dyDescent="0.2">
      <c r="A168" s="3">
        <v>45345</v>
      </c>
      <c r="B168" s="6">
        <v>509.27</v>
      </c>
      <c r="C168" s="6">
        <v>510.13</v>
      </c>
      <c r="D168" s="6">
        <v>507.1</v>
      </c>
      <c r="E168" s="6">
        <v>507.85</v>
      </c>
      <c r="F168" s="6">
        <f t="shared" si="49"/>
        <v>1.6399999999999864</v>
      </c>
      <c r="G168" s="12">
        <f t="shared" si="50"/>
        <v>-4.0800000000000409</v>
      </c>
      <c r="H168" s="6">
        <f t="shared" si="51"/>
        <v>1.6399999999999864</v>
      </c>
      <c r="I168" s="6">
        <f t="shared" si="52"/>
        <v>0</v>
      </c>
      <c r="J168" s="6">
        <f t="shared" si="46"/>
        <v>2.0900349316907043</v>
      </c>
      <c r="K168" s="6">
        <f t="shared" si="47"/>
        <v>1.0087360172689424</v>
      </c>
      <c r="L168" s="22">
        <f t="shared" si="54"/>
        <v>3.0299999999999727</v>
      </c>
      <c r="M168" s="22">
        <f t="shared" si="55"/>
        <v>2.6299999999999955</v>
      </c>
      <c r="N168" s="22">
        <f t="shared" si="56"/>
        <v>0.39999999999997726</v>
      </c>
      <c r="O168" s="22">
        <f t="shared" si="57"/>
        <v>3.0299999999999727</v>
      </c>
      <c r="P168" s="6">
        <f t="shared" si="58"/>
        <v>4.7371247631587474</v>
      </c>
      <c r="Q168" s="20">
        <f t="shared" si="44"/>
        <v>44.12032691106608</v>
      </c>
      <c r="R168" s="20">
        <f t="shared" si="45"/>
        <v>21.29426746608021</v>
      </c>
      <c r="S168" s="6">
        <f t="shared" si="53"/>
        <v>34.89444467603478</v>
      </c>
      <c r="T168" s="19">
        <f t="shared" si="48"/>
        <v>28.999190687714432</v>
      </c>
      <c r="U168" s="2"/>
    </row>
    <row r="169" spans="1:21" ht="12.75" x14ac:dyDescent="0.2">
      <c r="A169" s="3">
        <v>45348</v>
      </c>
      <c r="B169" s="6">
        <v>508.3</v>
      </c>
      <c r="C169" s="6">
        <v>508.75</v>
      </c>
      <c r="D169" s="6">
        <v>505.86</v>
      </c>
      <c r="E169" s="6">
        <v>505.99</v>
      </c>
      <c r="F169" s="6">
        <f t="shared" si="49"/>
        <v>-1.3799999999999955</v>
      </c>
      <c r="G169" s="12">
        <f t="shared" si="50"/>
        <v>1.2400000000000091</v>
      </c>
      <c r="H169" s="6">
        <f t="shared" si="51"/>
        <v>0</v>
      </c>
      <c r="I169" s="6">
        <f t="shared" si="52"/>
        <v>1.2400000000000091</v>
      </c>
      <c r="J169" s="6">
        <f t="shared" si="46"/>
        <v>1.9407467222842254</v>
      </c>
      <c r="K169" s="6">
        <f t="shared" si="47"/>
        <v>1.0252548731783042</v>
      </c>
      <c r="L169" s="22">
        <f t="shared" si="54"/>
        <v>2.8899999999999864</v>
      </c>
      <c r="M169" s="22">
        <f t="shared" si="55"/>
        <v>0.89999999999997726</v>
      </c>
      <c r="N169" s="22">
        <f t="shared" si="56"/>
        <v>1.9900000000000091</v>
      </c>
      <c r="O169" s="22">
        <f t="shared" si="57"/>
        <v>2.8899999999999864</v>
      </c>
      <c r="P169" s="6">
        <f t="shared" si="58"/>
        <v>4.6051872800759783</v>
      </c>
      <c r="Q169" s="20">
        <f t="shared" si="44"/>
        <v>42.14262318235636</v>
      </c>
      <c r="R169" s="20">
        <f t="shared" si="45"/>
        <v>22.26304405933713</v>
      </c>
      <c r="S169" s="6">
        <f t="shared" si="53"/>
        <v>30.866195436525238</v>
      </c>
      <c r="T169" s="19">
        <f t="shared" si="48"/>
        <v>29.132548169772349</v>
      </c>
      <c r="U169" s="2"/>
    </row>
    <row r="170" spans="1:21" ht="12.75" x14ac:dyDescent="0.2">
      <c r="A170" s="3">
        <v>45349</v>
      </c>
      <c r="B170" s="6">
        <v>506.7</v>
      </c>
      <c r="C170" s="6">
        <v>507.16</v>
      </c>
      <c r="D170" s="6">
        <v>504.75</v>
      </c>
      <c r="E170" s="6">
        <v>506.93</v>
      </c>
      <c r="F170" s="6">
        <f t="shared" si="49"/>
        <v>-1.589999999999975</v>
      </c>
      <c r="G170" s="12">
        <f t="shared" si="50"/>
        <v>1.1100000000000136</v>
      </c>
      <c r="H170" s="6">
        <f t="shared" si="51"/>
        <v>0</v>
      </c>
      <c r="I170" s="6">
        <f t="shared" si="52"/>
        <v>1.1100000000000136</v>
      </c>
      <c r="J170" s="6">
        <f t="shared" si="46"/>
        <v>1.8021219564067807</v>
      </c>
      <c r="K170" s="6">
        <f t="shared" si="47"/>
        <v>1.0313080965227119</v>
      </c>
      <c r="L170" s="22">
        <f t="shared" si="54"/>
        <v>2.410000000000025</v>
      </c>
      <c r="M170" s="22">
        <f t="shared" si="55"/>
        <v>1.1700000000000159</v>
      </c>
      <c r="N170" s="22">
        <f t="shared" si="56"/>
        <v>1.2400000000000091</v>
      </c>
      <c r="O170" s="22">
        <f t="shared" si="57"/>
        <v>2.410000000000025</v>
      </c>
      <c r="P170" s="6">
        <f t="shared" si="58"/>
        <v>4.4483881886419816</v>
      </c>
      <c r="Q170" s="20">
        <f t="shared" ref="Q170:Q233" si="59">100*(J170/P170)</f>
        <v>40.511796182898742</v>
      </c>
      <c r="R170" s="20">
        <f t="shared" ref="R170:R233" si="60">100*(K170/P170)</f>
        <v>23.183860148625048</v>
      </c>
      <c r="S170" s="6">
        <f t="shared" si="53"/>
        <v>27.204266400969445</v>
      </c>
      <c r="T170" s="19">
        <f t="shared" si="48"/>
        <v>28.994813757715001</v>
      </c>
      <c r="U170" s="2"/>
    </row>
    <row r="171" spans="1:21" ht="12.75" x14ac:dyDescent="0.2">
      <c r="A171" s="3">
        <v>45350</v>
      </c>
      <c r="B171" s="6">
        <v>505.33</v>
      </c>
      <c r="C171" s="6">
        <v>506.86</v>
      </c>
      <c r="D171" s="6">
        <v>504.96</v>
      </c>
      <c r="E171" s="6">
        <v>506.26</v>
      </c>
      <c r="F171" s="6">
        <f t="shared" si="49"/>
        <v>-0.30000000000001137</v>
      </c>
      <c r="G171" s="12">
        <f t="shared" si="50"/>
        <v>-0.20999999999997954</v>
      </c>
      <c r="H171" s="6">
        <f t="shared" si="51"/>
        <v>0</v>
      </c>
      <c r="I171" s="6">
        <f t="shared" si="52"/>
        <v>0</v>
      </c>
      <c r="J171" s="6">
        <f t="shared" ref="J171:J234" si="61">(H171*(1/$V$1))+(J170*(1-(1/$V$1)))</f>
        <v>1.6733989595205823</v>
      </c>
      <c r="K171" s="6">
        <f t="shared" ref="K171:K234" si="62">(I171*(1/$V$1))+(K170*(1-(1/$V$1)))</f>
        <v>0.95764323248537542</v>
      </c>
      <c r="L171" s="22">
        <f t="shared" si="54"/>
        <v>1.9000000000000341</v>
      </c>
      <c r="M171" s="22">
        <f t="shared" si="55"/>
        <v>6.9999999999993179E-2</v>
      </c>
      <c r="N171" s="22">
        <f t="shared" si="56"/>
        <v>1.9700000000000273</v>
      </c>
      <c r="O171" s="22">
        <f t="shared" si="57"/>
        <v>1.9700000000000273</v>
      </c>
      <c r="P171" s="6">
        <f t="shared" si="58"/>
        <v>4.2713604608818425</v>
      </c>
      <c r="Q171" s="20">
        <f t="shared" si="59"/>
        <v>39.177188974004338</v>
      </c>
      <c r="R171" s="20">
        <f t="shared" si="60"/>
        <v>22.420098730971198</v>
      </c>
      <c r="S171" s="6">
        <f t="shared" si="53"/>
        <v>27.204266400969441</v>
      </c>
      <c r="T171" s="19">
        <f t="shared" si="48"/>
        <v>28.866917517947464</v>
      </c>
      <c r="U171" s="2"/>
    </row>
    <row r="172" spans="1:21" ht="12.75" x14ac:dyDescent="0.2">
      <c r="A172" s="3">
        <v>45351</v>
      </c>
      <c r="B172" s="6">
        <v>508.07</v>
      </c>
      <c r="C172" s="6">
        <v>509.74</v>
      </c>
      <c r="D172" s="6">
        <v>505.35</v>
      </c>
      <c r="E172" s="6">
        <v>508.08</v>
      </c>
      <c r="F172" s="6">
        <f t="shared" si="49"/>
        <v>2.8799999999999955</v>
      </c>
      <c r="G172" s="12">
        <f t="shared" si="50"/>
        <v>-0.3900000000000432</v>
      </c>
      <c r="H172" s="6">
        <f t="shared" si="51"/>
        <v>2.8799999999999955</v>
      </c>
      <c r="I172" s="6">
        <f t="shared" si="52"/>
        <v>0</v>
      </c>
      <c r="J172" s="6">
        <f t="shared" si="61"/>
        <v>1.7595847481262545</v>
      </c>
      <c r="K172" s="6">
        <f t="shared" si="62"/>
        <v>0.88924014445070576</v>
      </c>
      <c r="L172" s="22">
        <f t="shared" si="54"/>
        <v>4.3899999999999864</v>
      </c>
      <c r="M172" s="22">
        <f t="shared" si="55"/>
        <v>3.4800000000000182</v>
      </c>
      <c r="N172" s="22">
        <f t="shared" si="56"/>
        <v>0.90999999999996817</v>
      </c>
      <c r="O172" s="22">
        <f t="shared" si="57"/>
        <v>4.3899999999999864</v>
      </c>
      <c r="P172" s="6">
        <f t="shared" si="58"/>
        <v>4.2798347136759958</v>
      </c>
      <c r="Q172" s="20">
        <f t="shared" si="59"/>
        <v>41.113380909397975</v>
      </c>
      <c r="R172" s="20">
        <f t="shared" si="60"/>
        <v>20.777441278495729</v>
      </c>
      <c r="S172" s="6">
        <f t="shared" si="53"/>
        <v>32.857762931577447</v>
      </c>
      <c r="T172" s="19">
        <f t="shared" si="48"/>
        <v>29.15197790463532</v>
      </c>
      <c r="U172" s="2"/>
    </row>
    <row r="173" spans="1:21" ht="12.75" x14ac:dyDescent="0.2">
      <c r="A173" s="3">
        <v>45352</v>
      </c>
      <c r="B173" s="6">
        <v>508.98</v>
      </c>
      <c r="C173" s="6">
        <v>513.29</v>
      </c>
      <c r="D173" s="6">
        <v>508.56</v>
      </c>
      <c r="E173" s="6">
        <v>512.85</v>
      </c>
      <c r="F173" s="6">
        <f t="shared" si="49"/>
        <v>3.5499999999999545</v>
      </c>
      <c r="G173" s="12">
        <f t="shared" si="50"/>
        <v>-3.2099999999999795</v>
      </c>
      <c r="H173" s="6">
        <f t="shared" si="51"/>
        <v>3.5499999999999545</v>
      </c>
      <c r="I173" s="6">
        <f t="shared" si="52"/>
        <v>0</v>
      </c>
      <c r="J173" s="6">
        <f t="shared" si="61"/>
        <v>1.8874715518315188</v>
      </c>
      <c r="K173" s="6">
        <f t="shared" si="62"/>
        <v>0.8257229912756554</v>
      </c>
      <c r="L173" s="22">
        <f t="shared" si="54"/>
        <v>4.7299999999999613</v>
      </c>
      <c r="M173" s="22">
        <f t="shared" si="55"/>
        <v>5.2099999999999795</v>
      </c>
      <c r="N173" s="22">
        <f t="shared" si="56"/>
        <v>0.48000000000001819</v>
      </c>
      <c r="O173" s="22">
        <f t="shared" si="57"/>
        <v>5.2099999999999795</v>
      </c>
      <c r="P173" s="6">
        <f t="shared" si="58"/>
        <v>4.3462750912705665</v>
      </c>
      <c r="Q173" s="20">
        <f t="shared" si="59"/>
        <v>43.427337483135368</v>
      </c>
      <c r="R173" s="20">
        <f t="shared" si="60"/>
        <v>18.998406081890874</v>
      </c>
      <c r="S173" s="6">
        <f t="shared" si="53"/>
        <v>39.132784018500182</v>
      </c>
      <c r="T173" s="19">
        <f t="shared" si="48"/>
        <v>29.864892627054239</v>
      </c>
      <c r="U173" s="2"/>
    </row>
    <row r="174" spans="1:21" ht="12.75" x14ac:dyDescent="0.2">
      <c r="A174" s="3">
        <v>45355</v>
      </c>
      <c r="B174" s="6">
        <v>512.03</v>
      </c>
      <c r="C174" s="6">
        <v>514.20000000000005</v>
      </c>
      <c r="D174" s="6">
        <v>512</v>
      </c>
      <c r="E174" s="6">
        <v>512.29999999999995</v>
      </c>
      <c r="F174" s="6">
        <f t="shared" si="49"/>
        <v>0.91000000000008185</v>
      </c>
      <c r="G174" s="12">
        <f t="shared" si="50"/>
        <v>-3.4399999999999977</v>
      </c>
      <c r="H174" s="6">
        <f t="shared" si="51"/>
        <v>0.91000000000008185</v>
      </c>
      <c r="I174" s="6">
        <f t="shared" si="52"/>
        <v>0</v>
      </c>
      <c r="J174" s="6">
        <f t="shared" si="61"/>
        <v>1.8176521552721305</v>
      </c>
      <c r="K174" s="6">
        <f t="shared" si="62"/>
        <v>0.76674277761310861</v>
      </c>
      <c r="L174" s="22">
        <f t="shared" si="54"/>
        <v>2.2000000000000455</v>
      </c>
      <c r="M174" s="22">
        <f t="shared" si="55"/>
        <v>1.3500000000000227</v>
      </c>
      <c r="N174" s="22">
        <f t="shared" si="56"/>
        <v>0.85000000000002274</v>
      </c>
      <c r="O174" s="22">
        <f t="shared" si="57"/>
        <v>2.2000000000000455</v>
      </c>
      <c r="P174" s="6">
        <f t="shared" si="58"/>
        <v>4.1929697276083866</v>
      </c>
      <c r="Q174" s="20">
        <f t="shared" si="59"/>
        <v>43.349994713863452</v>
      </c>
      <c r="R174" s="20">
        <f t="shared" si="60"/>
        <v>18.286389538291477</v>
      </c>
      <c r="S174" s="6">
        <f t="shared" si="53"/>
        <v>40.663652613100361</v>
      </c>
      <c r="T174" s="19">
        <f t="shared" si="48"/>
        <v>30.636232626057534</v>
      </c>
      <c r="U174" s="2"/>
    </row>
    <row r="175" spans="1:21" ht="12.75" x14ac:dyDescent="0.2">
      <c r="A175" s="3">
        <v>45356</v>
      </c>
      <c r="B175" s="6">
        <v>510.24</v>
      </c>
      <c r="C175" s="6">
        <v>510.7</v>
      </c>
      <c r="D175" s="6">
        <v>504.91</v>
      </c>
      <c r="E175" s="6">
        <v>507.18</v>
      </c>
      <c r="F175" s="6">
        <f t="shared" si="49"/>
        <v>-3.5000000000000568</v>
      </c>
      <c r="G175" s="12">
        <f t="shared" si="50"/>
        <v>7.089999999999975</v>
      </c>
      <c r="H175" s="6">
        <f t="shared" si="51"/>
        <v>0</v>
      </c>
      <c r="I175" s="6">
        <f t="shared" si="52"/>
        <v>7.089999999999975</v>
      </c>
      <c r="J175" s="6">
        <f t="shared" si="61"/>
        <v>1.6878198584669784</v>
      </c>
      <c r="K175" s="6">
        <f t="shared" si="62"/>
        <v>1.2184040077835991</v>
      </c>
      <c r="L175" s="22">
        <f t="shared" si="54"/>
        <v>5.7899999999999636</v>
      </c>
      <c r="M175" s="22">
        <f t="shared" si="55"/>
        <v>1.5999999999999659</v>
      </c>
      <c r="N175" s="22">
        <f t="shared" si="56"/>
        <v>7.3899999999999295</v>
      </c>
      <c r="O175" s="22">
        <f t="shared" si="57"/>
        <v>7.3899999999999295</v>
      </c>
      <c r="P175" s="6">
        <f t="shared" si="58"/>
        <v>4.4213290327792114</v>
      </c>
      <c r="Q175" s="20">
        <f t="shared" si="59"/>
        <v>38.174491107847466</v>
      </c>
      <c r="R175" s="20">
        <f t="shared" si="60"/>
        <v>27.557415400448498</v>
      </c>
      <c r="S175" s="6">
        <f t="shared" si="53"/>
        <v>16.152088493065385</v>
      </c>
      <c r="T175" s="19">
        <f t="shared" si="48"/>
        <v>29.601650902272382</v>
      </c>
      <c r="U175" s="2"/>
    </row>
    <row r="176" spans="1:21" ht="12.75" x14ac:dyDescent="0.2">
      <c r="A176" s="3">
        <v>45357</v>
      </c>
      <c r="B176" s="6">
        <v>510.55</v>
      </c>
      <c r="C176" s="6">
        <v>512.07000000000005</v>
      </c>
      <c r="D176" s="6">
        <v>508.42</v>
      </c>
      <c r="E176" s="6">
        <v>509.75</v>
      </c>
      <c r="F176" s="6">
        <f t="shared" si="49"/>
        <v>1.3700000000000614</v>
      </c>
      <c r="G176" s="12">
        <f t="shared" si="50"/>
        <v>-3.5099999999999909</v>
      </c>
      <c r="H176" s="6">
        <f t="shared" si="51"/>
        <v>1.3700000000000614</v>
      </c>
      <c r="I176" s="6">
        <f t="shared" si="52"/>
        <v>0</v>
      </c>
      <c r="J176" s="6">
        <f t="shared" si="61"/>
        <v>1.6651184400050558</v>
      </c>
      <c r="K176" s="6">
        <f t="shared" si="62"/>
        <v>1.1313751500847706</v>
      </c>
      <c r="L176" s="22">
        <f t="shared" si="54"/>
        <v>3.6500000000000341</v>
      </c>
      <c r="M176" s="22">
        <f t="shared" si="55"/>
        <v>4.8900000000000432</v>
      </c>
      <c r="N176" s="22">
        <f t="shared" si="56"/>
        <v>1.2400000000000091</v>
      </c>
      <c r="O176" s="22">
        <f t="shared" si="57"/>
        <v>4.8900000000000432</v>
      </c>
      <c r="P176" s="6">
        <f t="shared" si="58"/>
        <v>4.4548055304378424</v>
      </c>
      <c r="Q176" s="20">
        <f t="shared" si="59"/>
        <v>37.378027584548654</v>
      </c>
      <c r="R176" s="20">
        <f t="shared" si="60"/>
        <v>25.396734882242388</v>
      </c>
      <c r="S176" s="6">
        <f t="shared" si="53"/>
        <v>19.086161749547966</v>
      </c>
      <c r="T176" s="19">
        <f t="shared" si="48"/>
        <v>28.850544534220639</v>
      </c>
      <c r="U176" s="2"/>
    </row>
    <row r="177" spans="1:21" ht="12.75" x14ac:dyDescent="0.2">
      <c r="A177" s="3">
        <v>45358</v>
      </c>
      <c r="B177" s="6">
        <v>513.14</v>
      </c>
      <c r="C177" s="6">
        <v>515.89</v>
      </c>
      <c r="D177" s="6">
        <v>509.81</v>
      </c>
      <c r="E177" s="6">
        <v>514.80999999999995</v>
      </c>
      <c r="F177" s="6">
        <f t="shared" si="49"/>
        <v>3.8199999999999363</v>
      </c>
      <c r="G177" s="12">
        <f t="shared" si="50"/>
        <v>-1.3899999999999864</v>
      </c>
      <c r="H177" s="6">
        <f t="shared" si="51"/>
        <v>3.8199999999999363</v>
      </c>
      <c r="I177" s="6">
        <f t="shared" si="52"/>
        <v>0</v>
      </c>
      <c r="J177" s="6">
        <f t="shared" si="61"/>
        <v>1.8190385514332617</v>
      </c>
      <c r="K177" s="6">
        <f t="shared" si="62"/>
        <v>1.0505626393644298</v>
      </c>
      <c r="L177" s="22">
        <f t="shared" si="54"/>
        <v>6.0799999999999841</v>
      </c>
      <c r="M177" s="22">
        <f t="shared" si="55"/>
        <v>6.1399999999999864</v>
      </c>
      <c r="N177" s="22">
        <f t="shared" si="56"/>
        <v>6.0000000000002274E-2</v>
      </c>
      <c r="O177" s="22">
        <f t="shared" si="57"/>
        <v>6.1399999999999864</v>
      </c>
      <c r="P177" s="6">
        <f t="shared" si="58"/>
        <v>4.5751765639779958</v>
      </c>
      <c r="Q177" s="20">
        <f t="shared" si="59"/>
        <v>39.758871072981179</v>
      </c>
      <c r="R177" s="20">
        <f t="shared" si="60"/>
        <v>22.962231613876629</v>
      </c>
      <c r="S177" s="6">
        <f t="shared" si="53"/>
        <v>26.7798854605023</v>
      </c>
      <c r="T177" s="19">
        <f t="shared" si="48"/>
        <v>28.702640314669331</v>
      </c>
      <c r="U177" s="2"/>
    </row>
    <row r="178" spans="1:21" ht="12.75" x14ac:dyDescent="0.2">
      <c r="A178" s="3">
        <v>45359</v>
      </c>
      <c r="B178" s="6">
        <v>515.46</v>
      </c>
      <c r="C178" s="6">
        <v>518.22</v>
      </c>
      <c r="D178" s="6">
        <v>511.13</v>
      </c>
      <c r="E178" s="6">
        <v>511.72</v>
      </c>
      <c r="F178" s="6">
        <f t="shared" si="49"/>
        <v>2.3300000000000409</v>
      </c>
      <c r="G178" s="12">
        <f t="shared" si="50"/>
        <v>-1.3199999999999932</v>
      </c>
      <c r="H178" s="6">
        <f t="shared" si="51"/>
        <v>2.3300000000000409</v>
      </c>
      <c r="I178" s="6">
        <f t="shared" si="52"/>
        <v>0</v>
      </c>
      <c r="J178" s="6">
        <f t="shared" si="61"/>
        <v>1.8555357977594602</v>
      </c>
      <c r="K178" s="6">
        <f t="shared" si="62"/>
        <v>0.97552245083839917</v>
      </c>
      <c r="L178" s="22">
        <f t="shared" si="54"/>
        <v>7.0900000000000318</v>
      </c>
      <c r="M178" s="22">
        <f t="shared" si="55"/>
        <v>3.4100000000000819</v>
      </c>
      <c r="N178" s="22">
        <f t="shared" si="56"/>
        <v>3.67999999999995</v>
      </c>
      <c r="O178" s="22">
        <f t="shared" si="57"/>
        <v>7.0900000000000318</v>
      </c>
      <c r="P178" s="6">
        <f t="shared" si="58"/>
        <v>4.7548068094081408</v>
      </c>
      <c r="Q178" s="20">
        <f t="shared" si="59"/>
        <v>39.024420384188645</v>
      </c>
      <c r="R178" s="20">
        <f t="shared" si="60"/>
        <v>20.516552826250965</v>
      </c>
      <c r="S178" s="6">
        <f t="shared" si="53"/>
        <v>31.084254354600649</v>
      </c>
      <c r="T178" s="19">
        <f t="shared" si="48"/>
        <v>28.872755603235852</v>
      </c>
      <c r="U178" s="2"/>
    </row>
    <row r="179" spans="1:21" ht="12.75" x14ac:dyDescent="0.2">
      <c r="A179" s="3">
        <v>45362</v>
      </c>
      <c r="B179" s="6">
        <v>510.48</v>
      </c>
      <c r="C179" s="6">
        <v>511.88</v>
      </c>
      <c r="D179" s="6">
        <v>508.5</v>
      </c>
      <c r="E179" s="6">
        <v>511.28</v>
      </c>
      <c r="F179" s="6">
        <f t="shared" si="49"/>
        <v>-6.3400000000000318</v>
      </c>
      <c r="G179" s="12">
        <f t="shared" si="50"/>
        <v>2.6299999999999955</v>
      </c>
      <c r="H179" s="6">
        <f t="shared" si="51"/>
        <v>0</v>
      </c>
      <c r="I179" s="6">
        <f t="shared" si="52"/>
        <v>2.6299999999999955</v>
      </c>
      <c r="J179" s="6">
        <f t="shared" si="61"/>
        <v>1.7229975264909274</v>
      </c>
      <c r="K179" s="6">
        <f t="shared" si="62"/>
        <v>1.0936994186356561</v>
      </c>
      <c r="L179" s="22">
        <f t="shared" si="54"/>
        <v>3.3799999999999955</v>
      </c>
      <c r="M179" s="22">
        <f t="shared" si="55"/>
        <v>0.15999999999996817</v>
      </c>
      <c r="N179" s="22">
        <f t="shared" si="56"/>
        <v>3.2200000000000273</v>
      </c>
      <c r="O179" s="22">
        <f t="shared" si="57"/>
        <v>3.3799999999999955</v>
      </c>
      <c r="P179" s="6">
        <f t="shared" si="58"/>
        <v>4.6566063230218449</v>
      </c>
      <c r="Q179" s="20">
        <f t="shared" si="59"/>
        <v>37.001142183151323</v>
      </c>
      <c r="R179" s="20">
        <f t="shared" si="60"/>
        <v>23.487049210677398</v>
      </c>
      <c r="S179" s="6">
        <f t="shared" si="53"/>
        <v>22.341704489866252</v>
      </c>
      <c r="T179" s="19">
        <f t="shared" si="48"/>
        <v>28.406251952280883</v>
      </c>
      <c r="U179" s="2"/>
    </row>
    <row r="180" spans="1:21" ht="12.75" x14ac:dyDescent="0.2">
      <c r="A180" s="3">
        <v>45363</v>
      </c>
      <c r="B180" s="6">
        <v>513.45000000000005</v>
      </c>
      <c r="C180" s="6">
        <v>517.38</v>
      </c>
      <c r="D180" s="6">
        <v>510.86</v>
      </c>
      <c r="E180" s="6">
        <v>516.78</v>
      </c>
      <c r="F180" s="6">
        <f t="shared" si="49"/>
        <v>5.5</v>
      </c>
      <c r="G180" s="12">
        <f t="shared" si="50"/>
        <v>-2.3600000000000136</v>
      </c>
      <c r="H180" s="6">
        <f t="shared" si="51"/>
        <v>5.5</v>
      </c>
      <c r="I180" s="6">
        <f t="shared" si="52"/>
        <v>0</v>
      </c>
      <c r="J180" s="6">
        <f t="shared" si="61"/>
        <v>1.9927834174558612</v>
      </c>
      <c r="K180" s="6">
        <f t="shared" si="62"/>
        <v>1.0155780315902521</v>
      </c>
      <c r="L180" s="22">
        <f t="shared" si="54"/>
        <v>6.5199999999999818</v>
      </c>
      <c r="M180" s="22">
        <f t="shared" si="55"/>
        <v>6.1000000000000227</v>
      </c>
      <c r="N180" s="22">
        <f t="shared" si="56"/>
        <v>0.41999999999995907</v>
      </c>
      <c r="O180" s="22">
        <f t="shared" si="57"/>
        <v>6.5199999999999818</v>
      </c>
      <c r="P180" s="6">
        <f t="shared" si="58"/>
        <v>4.7897058713774259</v>
      </c>
      <c r="Q180" s="20">
        <f t="shared" si="59"/>
        <v>41.605548878573948</v>
      </c>
      <c r="R180" s="20">
        <f t="shared" si="60"/>
        <v>21.203348574266244</v>
      </c>
      <c r="S180" s="6">
        <f t="shared" si="53"/>
        <v>32.482977940548338</v>
      </c>
      <c r="T180" s="19">
        <f t="shared" si="48"/>
        <v>28.697446665728556</v>
      </c>
      <c r="U180" s="2"/>
    </row>
    <row r="181" spans="1:21" ht="12.75" x14ac:dyDescent="0.2">
      <c r="A181" s="3">
        <v>45364</v>
      </c>
      <c r="B181" s="6">
        <v>517.11</v>
      </c>
      <c r="C181" s="6">
        <v>517.29</v>
      </c>
      <c r="D181" s="6">
        <v>514.49</v>
      </c>
      <c r="E181" s="6">
        <v>515.97</v>
      </c>
      <c r="F181" s="6">
        <f t="shared" si="49"/>
        <v>-9.0000000000031832E-2</v>
      </c>
      <c r="G181" s="12">
        <f t="shared" si="50"/>
        <v>-3.6299999999999955</v>
      </c>
      <c r="H181" s="6">
        <f t="shared" si="51"/>
        <v>0</v>
      </c>
      <c r="I181" s="6">
        <f t="shared" si="52"/>
        <v>0</v>
      </c>
      <c r="J181" s="6">
        <f t="shared" si="61"/>
        <v>1.8504417447804427</v>
      </c>
      <c r="K181" s="6">
        <f t="shared" si="62"/>
        <v>0.94303674361951983</v>
      </c>
      <c r="L181" s="22">
        <f t="shared" si="54"/>
        <v>2.7999999999999545</v>
      </c>
      <c r="M181" s="22">
        <f t="shared" si="55"/>
        <v>0.50999999999999091</v>
      </c>
      <c r="N181" s="22">
        <f t="shared" si="56"/>
        <v>2.2899999999999636</v>
      </c>
      <c r="O181" s="22">
        <f t="shared" si="57"/>
        <v>2.7999999999999545</v>
      </c>
      <c r="P181" s="6">
        <f t="shared" si="58"/>
        <v>4.6475840234218921</v>
      </c>
      <c r="Q181" s="20">
        <f t="shared" si="59"/>
        <v>39.815132667962224</v>
      </c>
      <c r="R181" s="20">
        <f t="shared" si="60"/>
        <v>20.290902517673839</v>
      </c>
      <c r="S181" s="6">
        <f t="shared" si="53"/>
        <v>32.482977940548338</v>
      </c>
      <c r="T181" s="19">
        <f t="shared" si="48"/>
        <v>28.967841756787109</v>
      </c>
      <c r="U181" s="2"/>
    </row>
    <row r="182" spans="1:21" ht="12.75" x14ac:dyDescent="0.2">
      <c r="A182" s="3">
        <v>45365</v>
      </c>
      <c r="B182" s="6">
        <v>516.97</v>
      </c>
      <c r="C182" s="6">
        <v>517.13</v>
      </c>
      <c r="D182" s="6">
        <v>511.82</v>
      </c>
      <c r="E182" s="6">
        <v>514.95000000000005</v>
      </c>
      <c r="F182" s="6">
        <f t="shared" si="49"/>
        <v>-0.15999999999996817</v>
      </c>
      <c r="G182" s="12">
        <f t="shared" si="50"/>
        <v>2.6700000000000159</v>
      </c>
      <c r="H182" s="6">
        <f t="shared" si="51"/>
        <v>0</v>
      </c>
      <c r="I182" s="6">
        <f t="shared" si="52"/>
        <v>2.6700000000000159</v>
      </c>
      <c r="J182" s="6">
        <f t="shared" si="61"/>
        <v>1.7182673344389825</v>
      </c>
      <c r="K182" s="6">
        <f t="shared" si="62"/>
        <v>1.0663912619324125</v>
      </c>
      <c r="L182" s="22">
        <f t="shared" si="54"/>
        <v>5.3100000000000023</v>
      </c>
      <c r="M182" s="22">
        <f t="shared" si="55"/>
        <v>1.1599999999999682</v>
      </c>
      <c r="N182" s="22">
        <f t="shared" si="56"/>
        <v>4.1500000000000341</v>
      </c>
      <c r="O182" s="22">
        <f t="shared" si="57"/>
        <v>5.3100000000000023</v>
      </c>
      <c r="P182" s="6">
        <f t="shared" si="58"/>
        <v>4.694899450320329</v>
      </c>
      <c r="Q182" s="20">
        <f t="shared" si="59"/>
        <v>36.598597107798476</v>
      </c>
      <c r="R182" s="20">
        <f t="shared" si="60"/>
        <v>22.713825359127842</v>
      </c>
      <c r="S182" s="6">
        <f t="shared" si="53"/>
        <v>23.409550935831415</v>
      </c>
      <c r="T182" s="19">
        <f t="shared" si="48"/>
        <v>28.570820983861704</v>
      </c>
      <c r="U182" s="2"/>
    </row>
    <row r="183" spans="1:21" ht="15.75" customHeight="1" x14ac:dyDescent="0.2">
      <c r="A183" s="4">
        <v>45366</v>
      </c>
      <c r="B183" s="1">
        <v>510.21</v>
      </c>
      <c r="C183" s="1">
        <v>511.7</v>
      </c>
      <c r="D183" s="1">
        <v>508.12</v>
      </c>
      <c r="E183" s="1">
        <v>509.83</v>
      </c>
      <c r="F183" s="6">
        <f t="shared" si="49"/>
        <v>-5.4300000000000068</v>
      </c>
      <c r="G183" s="12">
        <f t="shared" si="50"/>
        <v>3.6999999999999886</v>
      </c>
      <c r="H183" s="6">
        <f t="shared" si="51"/>
        <v>0</v>
      </c>
      <c r="I183" s="6">
        <f t="shared" si="52"/>
        <v>3.6999999999999886</v>
      </c>
      <c r="J183" s="6">
        <f t="shared" si="61"/>
        <v>1.5955339534076267</v>
      </c>
      <c r="K183" s="6">
        <f t="shared" si="62"/>
        <v>1.2545061717943824</v>
      </c>
      <c r="L183" s="22">
        <f t="shared" si="54"/>
        <v>3.5799999999999841</v>
      </c>
      <c r="M183" s="22">
        <f t="shared" si="55"/>
        <v>3.2500000000000568</v>
      </c>
      <c r="N183" s="22">
        <f t="shared" si="56"/>
        <v>6.8300000000000409</v>
      </c>
      <c r="O183" s="22">
        <f t="shared" si="57"/>
        <v>6.8300000000000409</v>
      </c>
      <c r="P183" s="6">
        <f t="shared" si="58"/>
        <v>4.8474066324403084</v>
      </c>
      <c r="Q183" s="20">
        <f t="shared" si="59"/>
        <v>32.915207540663744</v>
      </c>
      <c r="R183" s="20">
        <f t="shared" si="60"/>
        <v>25.879945028726254</v>
      </c>
      <c r="S183" s="6">
        <f t="shared" si="53"/>
        <v>11.96571860857828</v>
      </c>
      <c r="T183" s="19">
        <f t="shared" si="48"/>
        <v>27.384742242770031</v>
      </c>
    </row>
    <row r="184" spans="1:21" ht="15.75" customHeight="1" x14ac:dyDescent="0.2">
      <c r="A184" s="4">
        <v>45369</v>
      </c>
      <c r="B184" s="1">
        <v>514</v>
      </c>
      <c r="C184" s="1">
        <v>515.48</v>
      </c>
      <c r="D184" s="1">
        <v>512.44000000000005</v>
      </c>
      <c r="E184" s="1">
        <v>512.86</v>
      </c>
      <c r="F184" s="6">
        <f t="shared" si="49"/>
        <v>3.7800000000000296</v>
      </c>
      <c r="G184" s="12">
        <f t="shared" si="50"/>
        <v>-4.32000000000005</v>
      </c>
      <c r="H184" s="6">
        <f t="shared" si="51"/>
        <v>3.7800000000000296</v>
      </c>
      <c r="I184" s="6">
        <f t="shared" si="52"/>
        <v>0</v>
      </c>
      <c r="J184" s="6">
        <f t="shared" si="61"/>
        <v>1.7515672424499411</v>
      </c>
      <c r="K184" s="6">
        <f t="shared" si="62"/>
        <v>1.1648985880947837</v>
      </c>
      <c r="L184" s="22">
        <f t="shared" si="54"/>
        <v>3.0399999999999636</v>
      </c>
      <c r="M184" s="22">
        <f t="shared" si="55"/>
        <v>5.6500000000000341</v>
      </c>
      <c r="N184" s="22">
        <f t="shared" si="56"/>
        <v>2.6100000000000705</v>
      </c>
      <c r="O184" s="22">
        <f t="shared" si="57"/>
        <v>5.6500000000000341</v>
      </c>
      <c r="P184" s="6">
        <f t="shared" si="58"/>
        <v>4.9047347301231463</v>
      </c>
      <c r="Q184" s="20">
        <f t="shared" si="59"/>
        <v>35.711762996935079</v>
      </c>
      <c r="R184" s="20">
        <f t="shared" si="60"/>
        <v>23.750491151751561</v>
      </c>
      <c r="S184" s="6">
        <f t="shared" si="53"/>
        <v>20.115738995151617</v>
      </c>
      <c r="T184" s="19">
        <f t="shared" ref="T184:T247" si="63">(S184*(1/$X$1))+(T183*(1-(1/$X$1)))</f>
        <v>26.865527725083002</v>
      </c>
    </row>
    <row r="185" spans="1:21" ht="15.75" customHeight="1" x14ac:dyDescent="0.2">
      <c r="A185" s="4">
        <v>45370</v>
      </c>
      <c r="B185" s="1">
        <v>512.15</v>
      </c>
      <c r="C185" s="1">
        <v>515.99</v>
      </c>
      <c r="D185" s="1">
        <v>511.12</v>
      </c>
      <c r="E185" s="1">
        <v>515.71</v>
      </c>
      <c r="F185" s="6">
        <f t="shared" si="49"/>
        <v>0.50999999999999091</v>
      </c>
      <c r="G185" s="12">
        <f t="shared" si="50"/>
        <v>1.32000000000005</v>
      </c>
      <c r="H185" s="6">
        <f t="shared" si="51"/>
        <v>0</v>
      </c>
      <c r="I185" s="6">
        <f t="shared" si="52"/>
        <v>1.32000000000005</v>
      </c>
      <c r="J185" s="6">
        <f t="shared" si="61"/>
        <v>1.6264552965606596</v>
      </c>
      <c r="K185" s="6">
        <f t="shared" si="62"/>
        <v>1.1759772603737313</v>
      </c>
      <c r="L185" s="22">
        <f t="shared" si="54"/>
        <v>4.8700000000000045</v>
      </c>
      <c r="M185" s="22">
        <f t="shared" si="55"/>
        <v>3.1299999999999955</v>
      </c>
      <c r="N185" s="22">
        <f t="shared" si="56"/>
        <v>1.7400000000000091</v>
      </c>
      <c r="O185" s="22">
        <f t="shared" si="57"/>
        <v>4.8700000000000045</v>
      </c>
      <c r="P185" s="6">
        <f t="shared" si="58"/>
        <v>4.902253677971494</v>
      </c>
      <c r="Q185" s="20">
        <f t="shared" si="59"/>
        <v>33.177705671765054</v>
      </c>
      <c r="R185" s="20">
        <f t="shared" si="60"/>
        <v>23.98850279123743</v>
      </c>
      <c r="S185" s="6">
        <f t="shared" si="53"/>
        <v>16.074536212200961</v>
      </c>
      <c r="T185" s="19">
        <f t="shared" si="63"/>
        <v>26.09474261702</v>
      </c>
    </row>
    <row r="186" spans="1:21" ht="15.75" customHeight="1" x14ac:dyDescent="0.2">
      <c r="A186" s="4">
        <v>45371</v>
      </c>
      <c r="B186" s="1">
        <v>515.77</v>
      </c>
      <c r="C186" s="1">
        <v>520.62</v>
      </c>
      <c r="D186" s="1">
        <v>515.08000000000004</v>
      </c>
      <c r="E186" s="1">
        <v>520.48</v>
      </c>
      <c r="F186" s="6">
        <f t="shared" si="49"/>
        <v>4.6299999999999955</v>
      </c>
      <c r="G186" s="12">
        <f t="shared" si="50"/>
        <v>-3.9600000000000364</v>
      </c>
      <c r="H186" s="6">
        <f t="shared" si="51"/>
        <v>4.6299999999999955</v>
      </c>
      <c r="I186" s="6">
        <f t="shared" si="52"/>
        <v>0</v>
      </c>
      <c r="J186" s="6">
        <f t="shared" si="61"/>
        <v>1.8409942039491836</v>
      </c>
      <c r="K186" s="6">
        <f t="shared" si="62"/>
        <v>1.0919788846327505</v>
      </c>
      <c r="L186" s="22">
        <f t="shared" si="54"/>
        <v>5.5399999999999636</v>
      </c>
      <c r="M186" s="22">
        <f t="shared" si="55"/>
        <v>4.9099999999999682</v>
      </c>
      <c r="N186" s="22">
        <f t="shared" si="56"/>
        <v>0.62999999999999545</v>
      </c>
      <c r="O186" s="22">
        <f t="shared" si="57"/>
        <v>5.5399999999999636</v>
      </c>
      <c r="P186" s="6">
        <f t="shared" si="58"/>
        <v>4.9478069866878132</v>
      </c>
      <c r="Q186" s="20">
        <f t="shared" si="59"/>
        <v>37.208286598535878</v>
      </c>
      <c r="R186" s="20">
        <f t="shared" si="60"/>
        <v>22.069957206712882</v>
      </c>
      <c r="S186" s="6">
        <f t="shared" si="53"/>
        <v>25.537749467676672</v>
      </c>
      <c r="T186" s="19">
        <f t="shared" si="63"/>
        <v>26.054957392066907</v>
      </c>
    </row>
    <row r="187" spans="1:21" ht="15.75" customHeight="1" x14ac:dyDescent="0.2">
      <c r="A187" s="4">
        <v>45372</v>
      </c>
      <c r="B187" s="1">
        <v>523.39</v>
      </c>
      <c r="C187" s="1">
        <v>524.11</v>
      </c>
      <c r="D187" s="1">
        <v>521.91</v>
      </c>
      <c r="E187" s="1">
        <v>522.20000000000005</v>
      </c>
      <c r="F187" s="6">
        <f t="shared" si="49"/>
        <v>3.4900000000000091</v>
      </c>
      <c r="G187" s="12">
        <f t="shared" si="50"/>
        <v>-6.8299999999999272</v>
      </c>
      <c r="H187" s="6">
        <f t="shared" si="51"/>
        <v>3.4900000000000091</v>
      </c>
      <c r="I187" s="6">
        <f t="shared" si="52"/>
        <v>0</v>
      </c>
      <c r="J187" s="6">
        <f t="shared" si="61"/>
        <v>1.9587803322385284</v>
      </c>
      <c r="K187" s="6">
        <f t="shared" si="62"/>
        <v>1.0139803928732685</v>
      </c>
      <c r="L187" s="22">
        <f t="shared" si="54"/>
        <v>2.2000000000000455</v>
      </c>
      <c r="M187" s="22">
        <f t="shared" si="55"/>
        <v>3.6299999999999955</v>
      </c>
      <c r="N187" s="22">
        <f t="shared" si="56"/>
        <v>1.42999999999995</v>
      </c>
      <c r="O187" s="22">
        <f t="shared" si="57"/>
        <v>3.6299999999999955</v>
      </c>
      <c r="P187" s="6">
        <f t="shared" si="58"/>
        <v>4.8536779162101125</v>
      </c>
      <c r="Q187" s="20">
        <f t="shared" si="59"/>
        <v>40.356619579075797</v>
      </c>
      <c r="R187" s="20">
        <f t="shared" si="60"/>
        <v>20.890969907311295</v>
      </c>
      <c r="S187" s="6">
        <f t="shared" si="53"/>
        <v>31.78190331244129</v>
      </c>
      <c r="T187" s="19">
        <f t="shared" si="63"/>
        <v>26.464024957807936</v>
      </c>
    </row>
    <row r="188" spans="1:21" ht="15.75" customHeight="1" x14ac:dyDescent="0.2">
      <c r="A188" s="4">
        <v>45373</v>
      </c>
      <c r="B188" s="1">
        <v>522.11</v>
      </c>
      <c r="C188" s="1">
        <v>522.6</v>
      </c>
      <c r="D188" s="1">
        <v>520.97</v>
      </c>
      <c r="E188" s="1">
        <v>521.21</v>
      </c>
      <c r="F188" s="6">
        <f t="shared" si="49"/>
        <v>-1.5099999999999909</v>
      </c>
      <c r="G188" s="12">
        <f t="shared" si="50"/>
        <v>0.93999999999994088</v>
      </c>
      <c r="H188" s="6">
        <f t="shared" si="51"/>
        <v>0</v>
      </c>
      <c r="I188" s="6">
        <f t="shared" si="52"/>
        <v>0.93999999999994088</v>
      </c>
      <c r="J188" s="6">
        <f t="shared" si="61"/>
        <v>1.8188674513643479</v>
      </c>
      <c r="K188" s="6">
        <f t="shared" si="62"/>
        <v>1.0086960790966022</v>
      </c>
      <c r="L188" s="22">
        <f t="shared" si="54"/>
        <v>1.6299999999999955</v>
      </c>
      <c r="M188" s="22">
        <f t="shared" si="55"/>
        <v>0.39999999999997726</v>
      </c>
      <c r="N188" s="22">
        <f t="shared" si="56"/>
        <v>1.2300000000000182</v>
      </c>
      <c r="O188" s="22">
        <f t="shared" si="57"/>
        <v>1.6299999999999955</v>
      </c>
      <c r="P188" s="6">
        <f t="shared" si="58"/>
        <v>4.6234152079093898</v>
      </c>
      <c r="Q188" s="20">
        <f t="shared" si="59"/>
        <v>39.340344087045587</v>
      </c>
      <c r="R188" s="20">
        <f t="shared" si="60"/>
        <v>21.817120758935971</v>
      </c>
      <c r="S188" s="6">
        <f t="shared" si="53"/>
        <v>28.652631975900167</v>
      </c>
      <c r="T188" s="19">
        <f t="shared" si="63"/>
        <v>26.620354030528812</v>
      </c>
    </row>
    <row r="189" spans="1:21" ht="15.75" customHeight="1" x14ac:dyDescent="0.2">
      <c r="A189" s="4">
        <v>45376</v>
      </c>
      <c r="B189" s="1">
        <v>519.79999999999995</v>
      </c>
      <c r="C189" s="1">
        <v>520.95000000000005</v>
      </c>
      <c r="D189" s="1">
        <v>519.61</v>
      </c>
      <c r="E189" s="1">
        <v>519.77</v>
      </c>
      <c r="F189" s="6">
        <f t="shared" si="49"/>
        <v>-1.6499999999999773</v>
      </c>
      <c r="G189" s="12">
        <f t="shared" si="50"/>
        <v>1.3600000000000136</v>
      </c>
      <c r="H189" s="6">
        <f t="shared" si="51"/>
        <v>0</v>
      </c>
      <c r="I189" s="6">
        <f t="shared" si="52"/>
        <v>1.3600000000000136</v>
      </c>
      <c r="J189" s="6">
        <f t="shared" si="61"/>
        <v>1.6889483476954659</v>
      </c>
      <c r="K189" s="6">
        <f t="shared" si="62"/>
        <v>1.0337892163039888</v>
      </c>
      <c r="L189" s="22">
        <f t="shared" si="54"/>
        <v>1.3400000000000318</v>
      </c>
      <c r="M189" s="22">
        <f t="shared" si="55"/>
        <v>0.25999999999999091</v>
      </c>
      <c r="N189" s="22">
        <f t="shared" si="56"/>
        <v>1.6000000000000227</v>
      </c>
      <c r="O189" s="22">
        <f t="shared" si="57"/>
        <v>1.6000000000000227</v>
      </c>
      <c r="P189" s="6">
        <f t="shared" si="58"/>
        <v>4.4074569787730065</v>
      </c>
      <c r="Q189" s="20">
        <f t="shared" si="59"/>
        <v>38.320245797740107</v>
      </c>
      <c r="R189" s="20">
        <f t="shared" si="60"/>
        <v>23.455457904249034</v>
      </c>
      <c r="S189" s="6">
        <f t="shared" si="53"/>
        <v>24.062514876722375</v>
      </c>
      <c r="T189" s="19">
        <f t="shared" si="63"/>
        <v>26.437651233828355</v>
      </c>
    </row>
    <row r="190" spans="1:21" ht="15.75" customHeight="1" x14ac:dyDescent="0.2">
      <c r="A190" s="4">
        <v>45377</v>
      </c>
      <c r="B190" s="1">
        <v>521.23</v>
      </c>
      <c r="C190" s="1">
        <v>521.58000000000004</v>
      </c>
      <c r="D190" s="1">
        <v>518.4</v>
      </c>
      <c r="E190" s="1">
        <v>518.80999999999995</v>
      </c>
      <c r="F190" s="6">
        <f t="shared" si="49"/>
        <v>0.62999999999999545</v>
      </c>
      <c r="G190" s="12">
        <f t="shared" si="50"/>
        <v>1.2100000000000364</v>
      </c>
      <c r="H190" s="6">
        <f t="shared" si="51"/>
        <v>0</v>
      </c>
      <c r="I190" s="6">
        <f t="shared" si="52"/>
        <v>1.2100000000000364</v>
      </c>
      <c r="J190" s="6">
        <f t="shared" si="61"/>
        <v>1.5683091800029327</v>
      </c>
      <c r="K190" s="6">
        <f t="shared" si="62"/>
        <v>1.0463757008537065</v>
      </c>
      <c r="L190" s="22">
        <f t="shared" si="54"/>
        <v>3.1800000000000637</v>
      </c>
      <c r="M190" s="22">
        <f t="shared" si="55"/>
        <v>1.8100000000000591</v>
      </c>
      <c r="N190" s="22">
        <f t="shared" si="56"/>
        <v>1.3700000000000045</v>
      </c>
      <c r="O190" s="22">
        <f t="shared" si="57"/>
        <v>3.1800000000000637</v>
      </c>
      <c r="P190" s="6">
        <f t="shared" si="58"/>
        <v>4.3197814802892243</v>
      </c>
      <c r="Q190" s="20">
        <f t="shared" si="59"/>
        <v>36.305289680947681</v>
      </c>
      <c r="R190" s="20">
        <f t="shared" si="60"/>
        <v>24.22288501462921</v>
      </c>
      <c r="S190" s="6">
        <f t="shared" si="53"/>
        <v>19.96162072801015</v>
      </c>
      <c r="T190" s="19">
        <f t="shared" si="63"/>
        <v>25.975077626269915</v>
      </c>
    </row>
    <row r="191" spans="1:21" ht="15.75" customHeight="1" x14ac:dyDescent="0.2">
      <c r="A191" s="4">
        <v>45378</v>
      </c>
      <c r="B191" s="1">
        <v>521.71</v>
      </c>
      <c r="C191" s="1">
        <v>523.21</v>
      </c>
      <c r="D191" s="1">
        <v>519.48</v>
      </c>
      <c r="E191" s="1">
        <v>523.16999999999996</v>
      </c>
      <c r="F191" s="6">
        <f t="shared" si="49"/>
        <v>1.6299999999999955</v>
      </c>
      <c r="G191" s="12">
        <f t="shared" si="50"/>
        <v>-1.0800000000000409</v>
      </c>
      <c r="H191" s="6">
        <f t="shared" si="51"/>
        <v>1.6299999999999955</v>
      </c>
      <c r="I191" s="6">
        <f t="shared" si="52"/>
        <v>0</v>
      </c>
      <c r="J191" s="6">
        <f t="shared" si="61"/>
        <v>1.5727156671455802</v>
      </c>
      <c r="K191" s="6">
        <f t="shared" si="62"/>
        <v>0.97163457936415598</v>
      </c>
      <c r="L191" s="22">
        <f t="shared" si="54"/>
        <v>3.7300000000000182</v>
      </c>
      <c r="M191" s="22">
        <f t="shared" si="55"/>
        <v>4.4000000000000909</v>
      </c>
      <c r="N191" s="22">
        <f t="shared" si="56"/>
        <v>0.67000000000007276</v>
      </c>
      <c r="O191" s="22">
        <f t="shared" si="57"/>
        <v>4.4000000000000909</v>
      </c>
      <c r="P191" s="6">
        <f t="shared" si="58"/>
        <v>4.3255113745542868</v>
      </c>
      <c r="Q191" s="20">
        <f t="shared" si="59"/>
        <v>36.359069043198097</v>
      </c>
      <c r="R191" s="20">
        <f t="shared" si="60"/>
        <v>22.462883465756139</v>
      </c>
      <c r="S191" s="6">
        <f t="shared" si="53"/>
        <v>23.624148782423696</v>
      </c>
      <c r="T191" s="19">
        <f t="shared" si="63"/>
        <v>25.807154137423758</v>
      </c>
    </row>
    <row r="192" spans="1:21" ht="15.75" customHeight="1" x14ac:dyDescent="0.2">
      <c r="A192" s="4">
        <v>45379</v>
      </c>
      <c r="B192" s="1">
        <v>523.21</v>
      </c>
      <c r="C192" s="1">
        <v>524.61</v>
      </c>
      <c r="D192" s="1">
        <v>522.78</v>
      </c>
      <c r="E192" s="1">
        <v>523.07000000000005</v>
      </c>
      <c r="F192" s="6">
        <f t="shared" si="49"/>
        <v>1.3999999999999773</v>
      </c>
      <c r="G192" s="12">
        <f t="shared" si="50"/>
        <v>-3.2999999999999545</v>
      </c>
      <c r="H192" s="6">
        <f t="shared" si="51"/>
        <v>1.3999999999999773</v>
      </c>
      <c r="I192" s="6">
        <f t="shared" si="52"/>
        <v>0</v>
      </c>
      <c r="J192" s="6">
        <f t="shared" si="61"/>
        <v>1.5603788337780371</v>
      </c>
      <c r="K192" s="6">
        <f t="shared" si="62"/>
        <v>0.90223210940957344</v>
      </c>
      <c r="L192" s="22">
        <f t="shared" si="54"/>
        <v>1.8300000000000409</v>
      </c>
      <c r="M192" s="22">
        <f t="shared" si="55"/>
        <v>1.4400000000000546</v>
      </c>
      <c r="N192" s="22">
        <f t="shared" si="56"/>
        <v>0.38999999999998636</v>
      </c>
      <c r="O192" s="22">
        <f t="shared" si="57"/>
        <v>1.8300000000000409</v>
      </c>
      <c r="P192" s="6">
        <f t="shared" si="58"/>
        <v>4.1472605620861271</v>
      </c>
      <c r="Q192" s="20">
        <f t="shared" si="59"/>
        <v>37.624325995884519</v>
      </c>
      <c r="R192" s="20">
        <f t="shared" si="60"/>
        <v>21.754893282030459</v>
      </c>
      <c r="S192" s="6">
        <f t="shared" si="53"/>
        <v>26.725566463883112</v>
      </c>
      <c r="T192" s="19">
        <f t="shared" si="63"/>
        <v>25.87275501788514</v>
      </c>
    </row>
    <row r="193" spans="1:20" ht="15.75" customHeight="1" x14ac:dyDescent="0.2">
      <c r="A193" s="4">
        <v>45383</v>
      </c>
      <c r="B193" s="1">
        <v>523.83000000000004</v>
      </c>
      <c r="C193" s="1">
        <v>524.38</v>
      </c>
      <c r="D193" s="1">
        <v>520.97</v>
      </c>
      <c r="E193" s="1">
        <v>522.16</v>
      </c>
      <c r="F193" s="6">
        <f t="shared" si="49"/>
        <v>-0.23000000000001819</v>
      </c>
      <c r="G193" s="12">
        <f t="shared" si="50"/>
        <v>1.8099999999999454</v>
      </c>
      <c r="H193" s="6">
        <f t="shared" si="51"/>
        <v>0</v>
      </c>
      <c r="I193" s="6">
        <f t="shared" si="52"/>
        <v>1.8099999999999454</v>
      </c>
      <c r="J193" s="6">
        <f t="shared" si="61"/>
        <v>1.4489232027938916</v>
      </c>
      <c r="K193" s="6">
        <f t="shared" si="62"/>
        <v>0.96707267302317146</v>
      </c>
      <c r="L193" s="22">
        <f t="shared" si="54"/>
        <v>3.4099999999999682</v>
      </c>
      <c r="M193" s="22">
        <f t="shared" si="55"/>
        <v>1.3099999999999454</v>
      </c>
      <c r="N193" s="22">
        <f t="shared" si="56"/>
        <v>2.1000000000000227</v>
      </c>
      <c r="O193" s="22">
        <f t="shared" si="57"/>
        <v>3.4099999999999682</v>
      </c>
      <c r="P193" s="6">
        <f t="shared" si="58"/>
        <v>4.0945990933656873</v>
      </c>
      <c r="Q193" s="20">
        <f t="shared" si="59"/>
        <v>35.38620435738197</v>
      </c>
      <c r="R193" s="20">
        <f t="shared" si="60"/>
        <v>23.618250553273459</v>
      </c>
      <c r="S193" s="6">
        <f t="shared" si="53"/>
        <v>19.944178489450589</v>
      </c>
      <c r="T193" s="19">
        <f t="shared" si="63"/>
        <v>25.449285265854101</v>
      </c>
    </row>
    <row r="194" spans="1:20" ht="15.75" customHeight="1" x14ac:dyDescent="0.2">
      <c r="A194" s="4">
        <v>45384</v>
      </c>
      <c r="B194" s="1">
        <v>518.24</v>
      </c>
      <c r="C194" s="1">
        <v>518.98</v>
      </c>
      <c r="D194" s="1">
        <v>516.48</v>
      </c>
      <c r="E194" s="1">
        <v>518.84</v>
      </c>
      <c r="F194" s="6">
        <f t="shared" si="49"/>
        <v>-5.3999999999999773</v>
      </c>
      <c r="G194" s="12">
        <f t="shared" si="50"/>
        <v>4.4900000000000091</v>
      </c>
      <c r="H194" s="6">
        <f t="shared" si="51"/>
        <v>0</v>
      </c>
      <c r="I194" s="6">
        <f t="shared" si="52"/>
        <v>4.4900000000000091</v>
      </c>
      <c r="J194" s="6">
        <f t="shared" si="61"/>
        <v>1.3454286883086137</v>
      </c>
      <c r="K194" s="6">
        <f t="shared" si="62"/>
        <v>1.2187103392358027</v>
      </c>
      <c r="L194" s="22">
        <f t="shared" si="54"/>
        <v>2.5</v>
      </c>
      <c r="M194" s="22">
        <f t="shared" si="55"/>
        <v>3.17999999999995</v>
      </c>
      <c r="N194" s="22">
        <f t="shared" si="56"/>
        <v>5.67999999999995</v>
      </c>
      <c r="O194" s="22">
        <f t="shared" si="57"/>
        <v>5.67999999999995</v>
      </c>
      <c r="P194" s="6">
        <f t="shared" si="58"/>
        <v>4.2078420152681346</v>
      </c>
      <c r="Q194" s="20">
        <f t="shared" si="59"/>
        <v>31.974315656974099</v>
      </c>
      <c r="R194" s="20">
        <f t="shared" si="60"/>
        <v>28.962834983198469</v>
      </c>
      <c r="S194" s="6">
        <f t="shared" si="53"/>
        <v>4.9419453357084331</v>
      </c>
      <c r="T194" s="19">
        <f t="shared" si="63"/>
        <v>23.984475270843699</v>
      </c>
    </row>
    <row r="195" spans="1:20" ht="15.75" customHeight="1" x14ac:dyDescent="0.2">
      <c r="A195" s="4">
        <v>45385</v>
      </c>
      <c r="B195" s="1">
        <v>517.72</v>
      </c>
      <c r="C195" s="1">
        <v>520.95000000000005</v>
      </c>
      <c r="D195" s="1">
        <v>517.66</v>
      </c>
      <c r="E195" s="1">
        <v>519.41</v>
      </c>
      <c r="F195" s="6">
        <f t="shared" si="49"/>
        <v>1.9700000000000273</v>
      </c>
      <c r="G195" s="12">
        <f t="shared" si="50"/>
        <v>-1.17999999999995</v>
      </c>
      <c r="H195" s="6">
        <f t="shared" si="51"/>
        <v>1.9700000000000273</v>
      </c>
      <c r="I195" s="6">
        <f t="shared" si="52"/>
        <v>0</v>
      </c>
      <c r="J195" s="6">
        <f t="shared" si="61"/>
        <v>1.3900409248580003</v>
      </c>
      <c r="K195" s="6">
        <f t="shared" si="62"/>
        <v>1.1316596007189597</v>
      </c>
      <c r="L195" s="22">
        <f t="shared" si="54"/>
        <v>3.2900000000000773</v>
      </c>
      <c r="M195" s="22">
        <f t="shared" si="55"/>
        <v>2.1100000000000136</v>
      </c>
      <c r="N195" s="22">
        <f t="shared" si="56"/>
        <v>1.1800000000000637</v>
      </c>
      <c r="O195" s="22">
        <f t="shared" si="57"/>
        <v>3.2900000000000773</v>
      </c>
      <c r="P195" s="6">
        <f t="shared" si="58"/>
        <v>4.1422818713204164</v>
      </c>
      <c r="Q195" s="20">
        <f t="shared" si="59"/>
        <v>33.557371710556808</v>
      </c>
      <c r="R195" s="20">
        <f t="shared" si="60"/>
        <v>27.319714975316874</v>
      </c>
      <c r="S195" s="6">
        <f t="shared" si="53"/>
        <v>10.246312816226407</v>
      </c>
      <c r="T195" s="19">
        <f t="shared" si="63"/>
        <v>23.003177952656749</v>
      </c>
    </row>
    <row r="196" spans="1:20" ht="15.75" customHeight="1" x14ac:dyDescent="0.2">
      <c r="A196" s="4">
        <v>45386</v>
      </c>
      <c r="B196" s="1">
        <v>523.52</v>
      </c>
      <c r="C196" s="1">
        <v>523.87</v>
      </c>
      <c r="D196" s="1">
        <v>512.76</v>
      </c>
      <c r="E196" s="1">
        <v>513.07000000000005</v>
      </c>
      <c r="F196" s="6">
        <f t="shared" ref="F196:F252" si="64">C196-C195</f>
        <v>2.9199999999999591</v>
      </c>
      <c r="G196" s="12">
        <f t="shared" ref="G196:G252" si="65">D195-D196</f>
        <v>4.8999999999999773</v>
      </c>
      <c r="H196" s="6">
        <f t="shared" ref="H196:H252" si="66">IF(AND(F196&gt;G196,F196&gt;0),F196,)</f>
        <v>0</v>
      </c>
      <c r="I196" s="6">
        <f t="shared" ref="I196:I252" si="67">IF(AND(G196&gt;F196,G196&gt;0),G196,)</f>
        <v>4.8999999999999773</v>
      </c>
      <c r="J196" s="6">
        <f t="shared" si="61"/>
        <v>1.2907522873681432</v>
      </c>
      <c r="K196" s="6">
        <f t="shared" si="62"/>
        <v>1.4008267720961751</v>
      </c>
      <c r="L196" s="22">
        <f t="shared" si="54"/>
        <v>11.110000000000014</v>
      </c>
      <c r="M196" s="22">
        <f t="shared" si="55"/>
        <v>4.4600000000000364</v>
      </c>
      <c r="N196" s="22">
        <f t="shared" si="56"/>
        <v>6.6499999999999773</v>
      </c>
      <c r="O196" s="22">
        <f t="shared" si="57"/>
        <v>11.110000000000014</v>
      </c>
      <c r="P196" s="6">
        <f t="shared" si="58"/>
        <v>4.6399760233689591</v>
      </c>
      <c r="Q196" s="20">
        <f t="shared" si="59"/>
        <v>27.818080974284076</v>
      </c>
      <c r="R196" s="20">
        <f t="shared" si="60"/>
        <v>30.19038816237402</v>
      </c>
      <c r="S196" s="6">
        <f t="shared" si="53"/>
        <v>4.0895876471092389</v>
      </c>
      <c r="T196" s="19">
        <f t="shared" si="63"/>
        <v>21.652207216546216</v>
      </c>
    </row>
    <row r="197" spans="1:20" ht="15.75" customHeight="1" x14ac:dyDescent="0.2">
      <c r="A197" s="4">
        <v>45387</v>
      </c>
      <c r="B197" s="1">
        <v>514.46</v>
      </c>
      <c r="C197" s="1">
        <v>520.44000000000005</v>
      </c>
      <c r="D197" s="1">
        <v>514.01</v>
      </c>
      <c r="E197" s="1">
        <v>518.42999999999995</v>
      </c>
      <c r="F197" s="6">
        <f t="shared" si="64"/>
        <v>-3.42999999999995</v>
      </c>
      <c r="G197" s="12">
        <f t="shared" si="65"/>
        <v>-1.25</v>
      </c>
      <c r="H197" s="6">
        <f t="shared" si="66"/>
        <v>0</v>
      </c>
      <c r="I197" s="6">
        <f t="shared" si="67"/>
        <v>0</v>
      </c>
      <c r="J197" s="6">
        <f t="shared" si="61"/>
        <v>1.1985556954132759</v>
      </c>
      <c r="K197" s="6">
        <f t="shared" si="62"/>
        <v>1.3007677169464484</v>
      </c>
      <c r="L197" s="22">
        <f t="shared" si="54"/>
        <v>6.4300000000000637</v>
      </c>
      <c r="M197" s="22">
        <f t="shared" si="55"/>
        <v>7.3700000000000045</v>
      </c>
      <c r="N197" s="22">
        <f t="shared" si="56"/>
        <v>0.93999999999994088</v>
      </c>
      <c r="O197" s="22">
        <f t="shared" si="57"/>
        <v>7.3700000000000045</v>
      </c>
      <c r="P197" s="6">
        <f t="shared" si="58"/>
        <v>4.8349777359854631</v>
      </c>
      <c r="Q197" s="20">
        <f t="shared" si="59"/>
        <v>24.789270206825197</v>
      </c>
      <c r="R197" s="20">
        <f t="shared" si="60"/>
        <v>26.90328245495688</v>
      </c>
      <c r="S197" s="6">
        <f t="shared" si="53"/>
        <v>4.0895876471092487</v>
      </c>
      <c r="T197" s="19">
        <f t="shared" si="63"/>
        <v>20.397734390157861</v>
      </c>
    </row>
    <row r="198" spans="1:20" ht="15.75" customHeight="1" x14ac:dyDescent="0.2">
      <c r="A198" s="4">
        <v>45390</v>
      </c>
      <c r="B198" s="1">
        <v>519.15</v>
      </c>
      <c r="C198" s="1">
        <v>520.17999999999995</v>
      </c>
      <c r="D198" s="1">
        <v>517.89</v>
      </c>
      <c r="E198" s="1">
        <v>518.72</v>
      </c>
      <c r="F198" s="6">
        <f t="shared" si="64"/>
        <v>-0.26000000000010459</v>
      </c>
      <c r="G198" s="12">
        <f t="shared" si="65"/>
        <v>-3.8799999999999955</v>
      </c>
      <c r="H198" s="6">
        <f t="shared" si="66"/>
        <v>0</v>
      </c>
      <c r="I198" s="6">
        <f t="shared" si="67"/>
        <v>0</v>
      </c>
      <c r="J198" s="6">
        <f t="shared" si="61"/>
        <v>1.1129445743123276</v>
      </c>
      <c r="K198" s="6">
        <f t="shared" si="62"/>
        <v>1.2078557371645593</v>
      </c>
      <c r="L198" s="22">
        <f t="shared" si="54"/>
        <v>2.2899999999999636</v>
      </c>
      <c r="M198" s="22">
        <f t="shared" si="55"/>
        <v>1.75</v>
      </c>
      <c r="N198" s="22">
        <f t="shared" si="56"/>
        <v>0.53999999999996362</v>
      </c>
      <c r="O198" s="22">
        <f t="shared" si="57"/>
        <v>2.2899999999999636</v>
      </c>
      <c r="P198" s="6">
        <f t="shared" si="58"/>
        <v>4.6531936119864987</v>
      </c>
      <c r="Q198" s="20">
        <f t="shared" si="59"/>
        <v>23.917865172113469</v>
      </c>
      <c r="R198" s="20">
        <f t="shared" si="60"/>
        <v>25.957564586462855</v>
      </c>
      <c r="S198" s="6">
        <f t="shared" si="53"/>
        <v>4.0895876471092452</v>
      </c>
      <c r="T198" s="19">
        <f t="shared" si="63"/>
        <v>19.232866765654389</v>
      </c>
    </row>
    <row r="199" spans="1:20" ht="15.75" customHeight="1" x14ac:dyDescent="0.2">
      <c r="A199" s="4">
        <v>45391</v>
      </c>
      <c r="B199" s="1">
        <v>520.5</v>
      </c>
      <c r="C199" s="1">
        <v>520.75</v>
      </c>
      <c r="D199" s="1">
        <v>514.35</v>
      </c>
      <c r="E199" s="1">
        <v>519.32000000000005</v>
      </c>
      <c r="F199" s="6">
        <f t="shared" si="64"/>
        <v>0.57000000000005002</v>
      </c>
      <c r="G199" s="12">
        <f t="shared" si="65"/>
        <v>3.5399999999999636</v>
      </c>
      <c r="H199" s="6">
        <f t="shared" si="66"/>
        <v>0</v>
      </c>
      <c r="I199" s="6">
        <f t="shared" si="67"/>
        <v>3.5399999999999636</v>
      </c>
      <c r="J199" s="6">
        <f t="shared" si="61"/>
        <v>1.0334485332900185</v>
      </c>
      <c r="K199" s="6">
        <f t="shared" si="62"/>
        <v>1.374437470224231</v>
      </c>
      <c r="L199" s="22">
        <f t="shared" si="54"/>
        <v>6.3999999999999773</v>
      </c>
      <c r="M199" s="22">
        <f t="shared" si="55"/>
        <v>2.0299999999999727</v>
      </c>
      <c r="N199" s="22">
        <f t="shared" si="56"/>
        <v>4.3700000000000045</v>
      </c>
      <c r="O199" s="22">
        <f t="shared" si="57"/>
        <v>6.3999999999999773</v>
      </c>
      <c r="P199" s="6">
        <f t="shared" si="58"/>
        <v>4.7779654968446046</v>
      </c>
      <c r="Q199" s="20">
        <f t="shared" si="59"/>
        <v>21.629468316012616</v>
      </c>
      <c r="R199" s="20">
        <f t="shared" si="60"/>
        <v>28.766165664693837</v>
      </c>
      <c r="S199" s="6">
        <f t="shared" si="53"/>
        <v>14.161340546709752</v>
      </c>
      <c r="T199" s="19">
        <f t="shared" si="63"/>
        <v>18.870614892872627</v>
      </c>
    </row>
    <row r="200" spans="1:20" ht="15.75" customHeight="1" x14ac:dyDescent="0.2">
      <c r="A200" s="4">
        <v>45392</v>
      </c>
      <c r="B200" s="1">
        <v>513.48</v>
      </c>
      <c r="C200" s="1">
        <v>516.16</v>
      </c>
      <c r="D200" s="1">
        <v>512.09</v>
      </c>
      <c r="E200" s="1">
        <v>514.12</v>
      </c>
      <c r="F200" s="6">
        <f t="shared" si="64"/>
        <v>-4.5900000000000318</v>
      </c>
      <c r="G200" s="12">
        <f t="shared" si="65"/>
        <v>2.2599999999999909</v>
      </c>
      <c r="H200" s="6">
        <f t="shared" si="66"/>
        <v>0</v>
      </c>
      <c r="I200" s="6">
        <f t="shared" si="67"/>
        <v>2.2599999999999909</v>
      </c>
      <c r="J200" s="6">
        <f t="shared" si="61"/>
        <v>0.95963078091216003</v>
      </c>
      <c r="K200" s="6">
        <f t="shared" si="62"/>
        <v>1.4376919366367853</v>
      </c>
      <c r="L200" s="22">
        <f t="shared" si="54"/>
        <v>4.0699999999999363</v>
      </c>
      <c r="M200" s="22">
        <f t="shared" si="55"/>
        <v>3.1600000000000819</v>
      </c>
      <c r="N200" s="22">
        <f t="shared" si="56"/>
        <v>7.2300000000000182</v>
      </c>
      <c r="O200" s="22">
        <f t="shared" si="57"/>
        <v>7.2300000000000182</v>
      </c>
      <c r="P200" s="6">
        <f t="shared" si="58"/>
        <v>4.9531108184985628</v>
      </c>
      <c r="Q200" s="20">
        <f t="shared" si="59"/>
        <v>19.374304675925927</v>
      </c>
      <c r="R200" s="20">
        <f t="shared" si="60"/>
        <v>29.026040186046011</v>
      </c>
      <c r="S200" s="6">
        <f t="shared" si="53"/>
        <v>19.94146020579997</v>
      </c>
      <c r="T200" s="19">
        <f t="shared" si="63"/>
        <v>18.947103843796011</v>
      </c>
    </row>
    <row r="201" spans="1:20" ht="15.75" customHeight="1" x14ac:dyDescent="0.2">
      <c r="A201" s="4">
        <v>45393</v>
      </c>
      <c r="B201" s="1">
        <v>515.67999999999995</v>
      </c>
      <c r="C201" s="1">
        <v>519.48</v>
      </c>
      <c r="D201" s="1">
        <v>512.08000000000004</v>
      </c>
      <c r="E201" s="1">
        <v>518</v>
      </c>
      <c r="F201" s="6">
        <f t="shared" si="64"/>
        <v>3.32000000000005</v>
      </c>
      <c r="G201" s="12">
        <f t="shared" si="65"/>
        <v>9.9999999999909051E-3</v>
      </c>
      <c r="H201" s="6">
        <f t="shared" si="66"/>
        <v>3.32000000000005</v>
      </c>
      <c r="I201" s="6">
        <f t="shared" si="67"/>
        <v>0</v>
      </c>
      <c r="J201" s="6">
        <f t="shared" si="61"/>
        <v>1.1282285822755809</v>
      </c>
      <c r="K201" s="6">
        <f t="shared" si="62"/>
        <v>1.3349996554484436</v>
      </c>
      <c r="L201" s="22">
        <f t="shared" si="54"/>
        <v>7.3999999999999773</v>
      </c>
      <c r="M201" s="22">
        <f t="shared" si="55"/>
        <v>5.3600000000000136</v>
      </c>
      <c r="N201" s="22">
        <f t="shared" si="56"/>
        <v>2.0399999999999636</v>
      </c>
      <c r="O201" s="22">
        <f t="shared" si="57"/>
        <v>7.3999999999999773</v>
      </c>
      <c r="P201" s="6">
        <f t="shared" si="58"/>
        <v>5.1278886171772351</v>
      </c>
      <c r="Q201" s="20">
        <f t="shared" si="59"/>
        <v>22.001815298723091</v>
      </c>
      <c r="R201" s="20">
        <f t="shared" si="60"/>
        <v>26.034100096802121</v>
      </c>
      <c r="S201" s="6">
        <f t="shared" si="53"/>
        <v>8.3943123907963599</v>
      </c>
      <c r="T201" s="19">
        <f t="shared" si="63"/>
        <v>18.193333025724609</v>
      </c>
    </row>
    <row r="202" spans="1:20" ht="15.75" customHeight="1" x14ac:dyDescent="0.2">
      <c r="A202" s="4">
        <v>45394</v>
      </c>
      <c r="B202" s="1">
        <v>514.37</v>
      </c>
      <c r="C202" s="1">
        <v>515.82000000000005</v>
      </c>
      <c r="D202" s="1">
        <v>509.08</v>
      </c>
      <c r="E202" s="1">
        <v>510.85</v>
      </c>
      <c r="F202" s="6">
        <f t="shared" si="64"/>
        <v>-3.6599999999999682</v>
      </c>
      <c r="G202" s="12">
        <f t="shared" si="65"/>
        <v>3.0000000000000568</v>
      </c>
      <c r="H202" s="6">
        <f t="shared" si="66"/>
        <v>0</v>
      </c>
      <c r="I202" s="6">
        <f t="shared" si="67"/>
        <v>3.0000000000000568</v>
      </c>
      <c r="J202" s="6">
        <f t="shared" si="61"/>
        <v>1.0476408263987538</v>
      </c>
      <c r="K202" s="6">
        <f t="shared" si="62"/>
        <v>1.4539282514878447</v>
      </c>
      <c r="L202" s="22">
        <f t="shared" si="54"/>
        <v>6.7400000000000659</v>
      </c>
      <c r="M202" s="22">
        <f t="shared" si="55"/>
        <v>2.17999999999995</v>
      </c>
      <c r="N202" s="22">
        <f t="shared" si="56"/>
        <v>8.9200000000000159</v>
      </c>
      <c r="O202" s="22">
        <f t="shared" si="57"/>
        <v>8.9200000000000159</v>
      </c>
      <c r="P202" s="6">
        <f t="shared" si="58"/>
        <v>5.3987537159502903</v>
      </c>
      <c r="Q202" s="20">
        <f t="shared" si="59"/>
        <v>19.405234643387466</v>
      </c>
      <c r="R202" s="20">
        <f t="shared" si="60"/>
        <v>26.930812702055697</v>
      </c>
      <c r="S202" s="6">
        <f t="shared" si="53"/>
        <v>16.241303455522992</v>
      </c>
      <c r="T202" s="19">
        <f t="shared" si="63"/>
        <v>18.05390234213878</v>
      </c>
    </row>
    <row r="203" spans="1:20" ht="15.75" customHeight="1" x14ac:dyDescent="0.2">
      <c r="A203" s="4">
        <v>45397</v>
      </c>
      <c r="B203" s="1">
        <v>515.13</v>
      </c>
      <c r="C203" s="1">
        <v>515.29999999999995</v>
      </c>
      <c r="D203" s="1">
        <v>503.58</v>
      </c>
      <c r="E203" s="1">
        <v>504.45</v>
      </c>
      <c r="F203" s="6">
        <f t="shared" si="64"/>
        <v>-0.5200000000000955</v>
      </c>
      <c r="G203" s="12">
        <f t="shared" si="65"/>
        <v>5.5</v>
      </c>
      <c r="H203" s="6">
        <f t="shared" si="66"/>
        <v>0</v>
      </c>
      <c r="I203" s="6">
        <f t="shared" si="67"/>
        <v>5.5</v>
      </c>
      <c r="J203" s="6">
        <f t="shared" si="61"/>
        <v>0.97280933879884279</v>
      </c>
      <c r="K203" s="6">
        <f t="shared" si="62"/>
        <v>1.74293337638157</v>
      </c>
      <c r="L203" s="22">
        <f t="shared" si="54"/>
        <v>11.71999999999997</v>
      </c>
      <c r="M203" s="22">
        <f t="shared" si="55"/>
        <v>4.4499999999999318</v>
      </c>
      <c r="N203" s="22">
        <f t="shared" si="56"/>
        <v>7.2700000000000387</v>
      </c>
      <c r="O203" s="22">
        <f t="shared" si="57"/>
        <v>11.71999999999997</v>
      </c>
      <c r="P203" s="6">
        <f t="shared" si="58"/>
        <v>5.850271307668125</v>
      </c>
      <c r="Q203" s="20">
        <f t="shared" si="59"/>
        <v>16.628448282795922</v>
      </c>
      <c r="R203" s="20">
        <f t="shared" si="60"/>
        <v>29.792351238429838</v>
      </c>
      <c r="S203" s="6">
        <f t="shared" si="53"/>
        <v>28.357768697229709</v>
      </c>
      <c r="T203" s="19">
        <f t="shared" si="63"/>
        <v>18.789892796073847</v>
      </c>
    </row>
    <row r="204" spans="1:20" ht="15.75" customHeight="1" x14ac:dyDescent="0.2">
      <c r="A204" s="4">
        <v>45398</v>
      </c>
      <c r="B204" s="1">
        <v>504.94</v>
      </c>
      <c r="C204" s="1">
        <v>506.5</v>
      </c>
      <c r="D204" s="1">
        <v>502.21</v>
      </c>
      <c r="E204" s="1">
        <v>503.53</v>
      </c>
      <c r="F204" s="6">
        <f t="shared" si="64"/>
        <v>-8.7999999999999545</v>
      </c>
      <c r="G204" s="12">
        <f t="shared" si="65"/>
        <v>1.3700000000000045</v>
      </c>
      <c r="H204" s="6">
        <f t="shared" si="66"/>
        <v>0</v>
      </c>
      <c r="I204" s="6">
        <f t="shared" si="67"/>
        <v>1.3700000000000045</v>
      </c>
      <c r="J204" s="6">
        <f t="shared" si="61"/>
        <v>0.90332295745606839</v>
      </c>
      <c r="K204" s="6">
        <f t="shared" si="62"/>
        <v>1.7162952780686009</v>
      </c>
      <c r="L204" s="22">
        <f t="shared" si="54"/>
        <v>4.2900000000000205</v>
      </c>
      <c r="M204" s="22">
        <f t="shared" si="55"/>
        <v>2.0500000000000114</v>
      </c>
      <c r="N204" s="22">
        <f t="shared" si="56"/>
        <v>2.2400000000000091</v>
      </c>
      <c r="O204" s="22">
        <f t="shared" si="57"/>
        <v>4.2900000000000205</v>
      </c>
      <c r="P204" s="6">
        <f t="shared" si="58"/>
        <v>5.7388233571204035</v>
      </c>
      <c r="Q204" s="20">
        <f t="shared" si="59"/>
        <v>15.740560411835588</v>
      </c>
      <c r="R204" s="20">
        <f t="shared" si="60"/>
        <v>29.906745185650646</v>
      </c>
      <c r="S204" s="6">
        <f t="shared" si="53"/>
        <v>31.03399990074152</v>
      </c>
      <c r="T204" s="19">
        <f t="shared" si="63"/>
        <v>19.66447187497868</v>
      </c>
    </row>
    <row r="205" spans="1:20" ht="15.75" customHeight="1" x14ac:dyDescent="0.2">
      <c r="A205" s="4">
        <v>45399</v>
      </c>
      <c r="B205" s="1">
        <v>506.05</v>
      </c>
      <c r="C205" s="1">
        <v>506.22</v>
      </c>
      <c r="D205" s="1">
        <v>499.12</v>
      </c>
      <c r="E205" s="1">
        <v>500.55</v>
      </c>
      <c r="F205" s="6">
        <f t="shared" si="64"/>
        <v>-0.27999999999997272</v>
      </c>
      <c r="G205" s="12">
        <f t="shared" si="65"/>
        <v>3.089999999999975</v>
      </c>
      <c r="H205" s="6">
        <f t="shared" si="66"/>
        <v>0</v>
      </c>
      <c r="I205" s="6">
        <f t="shared" si="67"/>
        <v>3.089999999999975</v>
      </c>
      <c r="J205" s="6">
        <f t="shared" si="61"/>
        <v>0.83879988906634928</v>
      </c>
      <c r="K205" s="6">
        <f t="shared" si="62"/>
        <v>1.814417043920842</v>
      </c>
      <c r="L205" s="22">
        <f t="shared" si="54"/>
        <v>7.1000000000000227</v>
      </c>
      <c r="M205" s="22">
        <f t="shared" si="55"/>
        <v>2.6900000000000546</v>
      </c>
      <c r="N205" s="22">
        <f t="shared" si="56"/>
        <v>4.4099999999999682</v>
      </c>
      <c r="O205" s="22">
        <f t="shared" si="57"/>
        <v>7.1000000000000227</v>
      </c>
      <c r="P205" s="6">
        <f t="shared" si="58"/>
        <v>5.8360502601832334</v>
      </c>
      <c r="Q205" s="20">
        <f t="shared" si="59"/>
        <v>14.372732441821254</v>
      </c>
      <c r="R205" s="20">
        <f t="shared" si="60"/>
        <v>31.089811825299034</v>
      </c>
      <c r="S205" s="6">
        <f t="shared" si="53"/>
        <v>36.771103889951043</v>
      </c>
      <c r="T205" s="19">
        <f t="shared" si="63"/>
        <v>20.886374161762419</v>
      </c>
    </row>
    <row r="206" spans="1:20" ht="15.75" customHeight="1" x14ac:dyDescent="0.2">
      <c r="A206" s="4">
        <v>45400</v>
      </c>
      <c r="B206" s="1">
        <v>501.98</v>
      </c>
      <c r="C206" s="1">
        <v>504.13</v>
      </c>
      <c r="D206" s="1">
        <v>498.56</v>
      </c>
      <c r="E206" s="1">
        <v>499.52</v>
      </c>
      <c r="F206" s="6">
        <f t="shared" si="64"/>
        <v>-2.0900000000000318</v>
      </c>
      <c r="G206" s="12">
        <f t="shared" si="65"/>
        <v>0.56000000000000227</v>
      </c>
      <c r="H206" s="6">
        <f t="shared" si="66"/>
        <v>0</v>
      </c>
      <c r="I206" s="6">
        <f t="shared" si="67"/>
        <v>0.56000000000000227</v>
      </c>
      <c r="J206" s="6">
        <f t="shared" si="61"/>
        <v>0.77888561127589584</v>
      </c>
      <c r="K206" s="6">
        <f t="shared" si="62"/>
        <v>1.724815826497925</v>
      </c>
      <c r="L206" s="22">
        <f t="shared" si="54"/>
        <v>5.5699999999999932</v>
      </c>
      <c r="M206" s="22">
        <f t="shared" si="55"/>
        <v>3.5799999999999841</v>
      </c>
      <c r="N206" s="22">
        <f t="shared" si="56"/>
        <v>1.9900000000000091</v>
      </c>
      <c r="O206" s="22">
        <f t="shared" si="57"/>
        <v>5.5699999999999932</v>
      </c>
      <c r="P206" s="6">
        <f t="shared" si="58"/>
        <v>5.8170466701701447</v>
      </c>
      <c r="Q206" s="20">
        <f t="shared" si="59"/>
        <v>13.389708823723669</v>
      </c>
      <c r="R206" s="20">
        <f t="shared" si="60"/>
        <v>29.651057044853918</v>
      </c>
      <c r="S206" s="6">
        <f t="shared" si="53"/>
        <v>37.781270600024421</v>
      </c>
      <c r="T206" s="19">
        <f t="shared" si="63"/>
        <v>22.093152478781136</v>
      </c>
    </row>
    <row r="207" spans="1:20" ht="15.75" customHeight="1" x14ac:dyDescent="0.2">
      <c r="A207" s="4">
        <v>45401</v>
      </c>
      <c r="B207" s="1">
        <v>499.44</v>
      </c>
      <c r="C207" s="1">
        <v>500.45</v>
      </c>
      <c r="D207" s="1">
        <v>493.86</v>
      </c>
      <c r="E207" s="1">
        <v>495.16</v>
      </c>
      <c r="F207" s="6">
        <f t="shared" si="64"/>
        <v>-3.6800000000000068</v>
      </c>
      <c r="G207" s="12">
        <f t="shared" si="65"/>
        <v>4.6999999999999886</v>
      </c>
      <c r="H207" s="6">
        <f t="shared" si="66"/>
        <v>0</v>
      </c>
      <c r="I207" s="6">
        <f t="shared" si="67"/>
        <v>4.6999999999999886</v>
      </c>
      <c r="J207" s="6">
        <f t="shared" si="61"/>
        <v>0.72325092475618902</v>
      </c>
      <c r="K207" s="6">
        <f t="shared" si="62"/>
        <v>1.9373289817480726</v>
      </c>
      <c r="L207" s="22">
        <f t="shared" si="54"/>
        <v>6.589999999999975</v>
      </c>
      <c r="M207" s="22">
        <f t="shared" si="55"/>
        <v>0.93000000000000682</v>
      </c>
      <c r="N207" s="22">
        <f t="shared" si="56"/>
        <v>5.6599999999999682</v>
      </c>
      <c r="O207" s="22">
        <f t="shared" si="57"/>
        <v>6.589999999999975</v>
      </c>
      <c r="P207" s="6">
        <f t="shared" si="58"/>
        <v>5.8722576223008476</v>
      </c>
      <c r="Q207" s="20">
        <f t="shared" si="59"/>
        <v>12.316403183837281</v>
      </c>
      <c r="R207" s="20">
        <f t="shared" si="60"/>
        <v>32.991212347202762</v>
      </c>
      <c r="S207" s="6">
        <f t="shared" si="53"/>
        <v>45.632083968756341</v>
      </c>
      <c r="T207" s="19">
        <f t="shared" si="63"/>
        <v>23.774504728065079</v>
      </c>
    </row>
    <row r="208" spans="1:20" ht="15.75" customHeight="1" x14ac:dyDescent="0.2">
      <c r="A208" s="4">
        <v>45404</v>
      </c>
      <c r="B208" s="1">
        <v>497.83</v>
      </c>
      <c r="C208" s="1">
        <v>502.38</v>
      </c>
      <c r="D208" s="1">
        <v>495.43</v>
      </c>
      <c r="E208" s="1">
        <v>499.72</v>
      </c>
      <c r="F208" s="6">
        <f t="shared" si="64"/>
        <v>1.9300000000000068</v>
      </c>
      <c r="G208" s="12">
        <f t="shared" si="65"/>
        <v>-1.5699999999999932</v>
      </c>
      <c r="H208" s="6">
        <f t="shared" si="66"/>
        <v>1.9300000000000068</v>
      </c>
      <c r="I208" s="6">
        <f t="shared" si="67"/>
        <v>0</v>
      </c>
      <c r="J208" s="6">
        <f t="shared" si="61"/>
        <v>0.8094472872736046</v>
      </c>
      <c r="K208" s="6">
        <f t="shared" si="62"/>
        <v>1.7989483401946389</v>
      </c>
      <c r="L208" s="22">
        <f t="shared" si="54"/>
        <v>6.9499999999999886</v>
      </c>
      <c r="M208" s="22">
        <f t="shared" si="55"/>
        <v>7.2199999999999704</v>
      </c>
      <c r="N208" s="22">
        <f t="shared" si="56"/>
        <v>0.26999999999998181</v>
      </c>
      <c r="O208" s="22">
        <f t="shared" si="57"/>
        <v>7.2199999999999704</v>
      </c>
      <c r="P208" s="6">
        <f t="shared" si="58"/>
        <v>5.968524934993642</v>
      </c>
      <c r="Q208" s="20">
        <f t="shared" si="59"/>
        <v>13.561931902601104</v>
      </c>
      <c r="R208" s="20">
        <f t="shared" si="60"/>
        <v>30.140585149395129</v>
      </c>
      <c r="S208" s="6">
        <f t="shared" si="53"/>
        <v>37.935236606782013</v>
      </c>
      <c r="T208" s="19">
        <f t="shared" si="63"/>
        <v>24.78598557654486</v>
      </c>
    </row>
    <row r="209" spans="1:20" ht="15.75" customHeight="1" x14ac:dyDescent="0.2">
      <c r="A209" s="4">
        <v>45405</v>
      </c>
      <c r="B209" s="1">
        <v>501.78</v>
      </c>
      <c r="C209" s="1">
        <v>506.09</v>
      </c>
      <c r="D209" s="1">
        <v>499.53</v>
      </c>
      <c r="E209" s="1">
        <v>505.65</v>
      </c>
      <c r="F209" s="6">
        <f t="shared" si="64"/>
        <v>3.7099999999999795</v>
      </c>
      <c r="G209" s="12">
        <f t="shared" si="65"/>
        <v>-4.0999999999999659</v>
      </c>
      <c r="H209" s="6">
        <f t="shared" si="66"/>
        <v>3.7099999999999795</v>
      </c>
      <c r="I209" s="6">
        <f t="shared" si="67"/>
        <v>0</v>
      </c>
      <c r="J209" s="6">
        <f t="shared" si="61"/>
        <v>1.016629623896917</v>
      </c>
      <c r="K209" s="6">
        <f t="shared" si="62"/>
        <v>1.6704520301807362</v>
      </c>
      <c r="L209" s="22">
        <f t="shared" si="54"/>
        <v>6.5600000000000023</v>
      </c>
      <c r="M209" s="22">
        <f t="shared" si="55"/>
        <v>6.3699999999999477</v>
      </c>
      <c r="N209" s="22">
        <f t="shared" si="56"/>
        <v>0.19000000000005457</v>
      </c>
      <c r="O209" s="22">
        <f t="shared" si="57"/>
        <v>6.5600000000000023</v>
      </c>
      <c r="P209" s="6">
        <f t="shared" si="58"/>
        <v>6.0107731539226679</v>
      </c>
      <c r="Q209" s="20">
        <f t="shared" si="59"/>
        <v>16.913458516288511</v>
      </c>
      <c r="R209" s="20">
        <f t="shared" si="60"/>
        <v>27.790967774097226</v>
      </c>
      <c r="S209" s="6">
        <f t="shared" si="53"/>
        <v>24.332063199182723</v>
      </c>
      <c r="T209" s="19">
        <f t="shared" si="63"/>
        <v>24.753562549590423</v>
      </c>
    </row>
    <row r="210" spans="1:20" ht="15.75" customHeight="1" x14ac:dyDescent="0.2">
      <c r="A210" s="4">
        <v>45406</v>
      </c>
      <c r="B210" s="1">
        <v>506.56</v>
      </c>
      <c r="C210" s="1">
        <v>507.37</v>
      </c>
      <c r="D210" s="1">
        <v>503.13</v>
      </c>
      <c r="E210" s="1">
        <v>505.41</v>
      </c>
      <c r="F210" s="6">
        <f t="shared" si="64"/>
        <v>1.2800000000000296</v>
      </c>
      <c r="G210" s="12">
        <f t="shared" si="65"/>
        <v>-3.6000000000000227</v>
      </c>
      <c r="H210" s="6">
        <f t="shared" si="66"/>
        <v>1.2800000000000296</v>
      </c>
      <c r="I210" s="6">
        <f t="shared" si="67"/>
        <v>0</v>
      </c>
      <c r="J210" s="6">
        <f t="shared" si="61"/>
        <v>1.035441793618568</v>
      </c>
      <c r="K210" s="6">
        <f t="shared" si="62"/>
        <v>1.5511340280249695</v>
      </c>
      <c r="L210" s="22">
        <f t="shared" si="54"/>
        <v>4.2400000000000091</v>
      </c>
      <c r="M210" s="22">
        <f t="shared" si="55"/>
        <v>1.7200000000000273</v>
      </c>
      <c r="N210" s="22">
        <f t="shared" si="56"/>
        <v>2.5199999999999818</v>
      </c>
      <c r="O210" s="22">
        <f t="shared" si="57"/>
        <v>4.2400000000000091</v>
      </c>
      <c r="P210" s="6">
        <f t="shared" si="58"/>
        <v>5.8842893572139063</v>
      </c>
      <c r="Q210" s="20">
        <f t="shared" si="59"/>
        <v>17.596717815196445</v>
      </c>
      <c r="R210" s="20">
        <f t="shared" si="60"/>
        <v>26.360600811096084</v>
      </c>
      <c r="S210" s="6">
        <f t="shared" si="53"/>
        <v>19.937255660215882</v>
      </c>
      <c r="T210" s="19">
        <f t="shared" si="63"/>
        <v>24.409540628920816</v>
      </c>
    </row>
    <row r="211" spans="1:20" ht="15.75" customHeight="1" x14ac:dyDescent="0.2">
      <c r="A211" s="4">
        <v>45407</v>
      </c>
      <c r="B211" s="1">
        <v>499.18</v>
      </c>
      <c r="C211" s="1">
        <v>504.27</v>
      </c>
      <c r="D211" s="1">
        <v>497.49</v>
      </c>
      <c r="E211" s="1">
        <v>503.49</v>
      </c>
      <c r="F211" s="6">
        <f t="shared" si="64"/>
        <v>-3.1000000000000227</v>
      </c>
      <c r="G211" s="12">
        <f t="shared" si="65"/>
        <v>5.6399999999999864</v>
      </c>
      <c r="H211" s="6">
        <f t="shared" si="66"/>
        <v>0</v>
      </c>
      <c r="I211" s="6">
        <f t="shared" si="67"/>
        <v>5.6399999999999864</v>
      </c>
      <c r="J211" s="6">
        <f t="shared" si="61"/>
        <v>0.96148166550295611</v>
      </c>
      <c r="K211" s="6">
        <f t="shared" si="62"/>
        <v>1.8431958831660422</v>
      </c>
      <c r="L211" s="22">
        <f t="shared" si="54"/>
        <v>6.7799999999999727</v>
      </c>
      <c r="M211" s="22">
        <f t="shared" si="55"/>
        <v>1.1400000000000432</v>
      </c>
      <c r="N211" s="22">
        <f t="shared" si="56"/>
        <v>7.9200000000000159</v>
      </c>
      <c r="O211" s="22">
        <f t="shared" si="57"/>
        <v>7.9200000000000159</v>
      </c>
      <c r="P211" s="6">
        <f t="shared" si="58"/>
        <v>6.0296972602700567</v>
      </c>
      <c r="Q211" s="20">
        <f t="shared" si="59"/>
        <v>15.945770144020358</v>
      </c>
      <c r="R211" s="20">
        <f t="shared" si="60"/>
        <v>30.568630622816535</v>
      </c>
      <c r="S211" s="6">
        <f t="shared" si="53"/>
        <v>31.437275849465003</v>
      </c>
      <c r="T211" s="19">
        <f t="shared" si="63"/>
        <v>24.911521716102545</v>
      </c>
    </row>
    <row r="212" spans="1:20" ht="15.75" customHeight="1" x14ac:dyDescent="0.2">
      <c r="A212" s="4">
        <v>45408</v>
      </c>
      <c r="B212" s="1">
        <v>506.35</v>
      </c>
      <c r="C212" s="1">
        <v>509.88</v>
      </c>
      <c r="D212" s="1">
        <v>505.7</v>
      </c>
      <c r="E212" s="1">
        <v>508.26</v>
      </c>
      <c r="F212" s="6">
        <f t="shared" si="64"/>
        <v>5.6100000000000136</v>
      </c>
      <c r="G212" s="12">
        <f t="shared" si="65"/>
        <v>-8.2099999999999795</v>
      </c>
      <c r="H212" s="6">
        <f t="shared" si="66"/>
        <v>5.6100000000000136</v>
      </c>
      <c r="I212" s="6">
        <f t="shared" si="67"/>
        <v>0</v>
      </c>
      <c r="J212" s="6">
        <f t="shared" si="61"/>
        <v>1.293518689395603</v>
      </c>
      <c r="K212" s="6">
        <f t="shared" si="62"/>
        <v>1.7115390343684678</v>
      </c>
      <c r="L212" s="22">
        <f t="shared" si="54"/>
        <v>4.1800000000000068</v>
      </c>
      <c r="M212" s="22">
        <f t="shared" si="55"/>
        <v>6.3899999999999864</v>
      </c>
      <c r="N212" s="22">
        <f t="shared" si="56"/>
        <v>2.2099999999999795</v>
      </c>
      <c r="O212" s="22">
        <f t="shared" si="57"/>
        <v>6.3899999999999864</v>
      </c>
      <c r="P212" s="6">
        <f t="shared" si="58"/>
        <v>6.0554331702507662</v>
      </c>
      <c r="Q212" s="20">
        <f t="shared" si="59"/>
        <v>21.36129081153803</v>
      </c>
      <c r="R212" s="20">
        <f t="shared" si="60"/>
        <v>28.264518594259208</v>
      </c>
      <c r="S212" s="6">
        <f t="shared" si="53"/>
        <v>13.910559576514936</v>
      </c>
      <c r="T212" s="19">
        <f t="shared" si="63"/>
        <v>24.125738706132005</v>
      </c>
    </row>
    <row r="213" spans="1:20" ht="15.75" customHeight="1" x14ac:dyDescent="0.2">
      <c r="A213" s="4">
        <v>45411</v>
      </c>
      <c r="B213" s="1">
        <v>510.09</v>
      </c>
      <c r="C213" s="1">
        <v>510.75</v>
      </c>
      <c r="D213" s="1">
        <v>507.25</v>
      </c>
      <c r="E213" s="1">
        <v>510.06</v>
      </c>
      <c r="F213" s="6">
        <f t="shared" si="64"/>
        <v>0.87000000000000455</v>
      </c>
      <c r="G213" s="12">
        <f t="shared" si="65"/>
        <v>-1.5500000000000114</v>
      </c>
      <c r="H213" s="6">
        <f t="shared" si="66"/>
        <v>0.87000000000000455</v>
      </c>
      <c r="I213" s="6">
        <f t="shared" si="67"/>
        <v>0</v>
      </c>
      <c r="J213" s="6">
        <f t="shared" si="61"/>
        <v>1.2632673544387747</v>
      </c>
      <c r="K213" s="6">
        <f t="shared" si="62"/>
        <v>1.5892862461992916</v>
      </c>
      <c r="L213" s="22">
        <f t="shared" si="54"/>
        <v>3.5</v>
      </c>
      <c r="M213" s="22">
        <f t="shared" si="55"/>
        <v>2.4900000000000091</v>
      </c>
      <c r="N213" s="22">
        <f t="shared" si="56"/>
        <v>1.0099999999999909</v>
      </c>
      <c r="O213" s="22">
        <f t="shared" si="57"/>
        <v>3.5</v>
      </c>
      <c r="P213" s="6">
        <f t="shared" si="58"/>
        <v>5.8729022295185684</v>
      </c>
      <c r="Q213" s="20">
        <f t="shared" si="59"/>
        <v>21.510103609239398</v>
      </c>
      <c r="R213" s="20">
        <f t="shared" si="60"/>
        <v>27.061343507664244</v>
      </c>
      <c r="S213" s="6">
        <f t="shared" si="53"/>
        <v>11.429018956474382</v>
      </c>
      <c r="T213" s="19">
        <f t="shared" si="63"/>
        <v>23.218830152585031</v>
      </c>
    </row>
    <row r="214" spans="1:20" ht="15.75" customHeight="1" x14ac:dyDescent="0.2">
      <c r="A214" s="4">
        <v>45412</v>
      </c>
      <c r="B214" s="1">
        <v>508.56</v>
      </c>
      <c r="C214" s="1">
        <v>509.56</v>
      </c>
      <c r="D214" s="1">
        <v>501.98</v>
      </c>
      <c r="E214" s="1">
        <v>501.98</v>
      </c>
      <c r="F214" s="6">
        <f t="shared" si="64"/>
        <v>-1.1899999999999977</v>
      </c>
      <c r="G214" s="12">
        <f t="shared" si="65"/>
        <v>5.2699999999999818</v>
      </c>
      <c r="H214" s="6">
        <f t="shared" si="66"/>
        <v>0</v>
      </c>
      <c r="I214" s="6">
        <f t="shared" si="67"/>
        <v>5.2699999999999818</v>
      </c>
      <c r="J214" s="6">
        <f t="shared" si="61"/>
        <v>1.1730339719788623</v>
      </c>
      <c r="K214" s="6">
        <f t="shared" si="62"/>
        <v>1.8521943714707696</v>
      </c>
      <c r="L214" s="22">
        <f t="shared" si="54"/>
        <v>7.5799999999999841</v>
      </c>
      <c r="M214" s="22">
        <f t="shared" si="55"/>
        <v>0.5</v>
      </c>
      <c r="N214" s="22">
        <f t="shared" si="56"/>
        <v>8.0799999999999841</v>
      </c>
      <c r="O214" s="22">
        <f t="shared" si="57"/>
        <v>8.0799999999999841</v>
      </c>
      <c r="P214" s="6">
        <f t="shared" si="58"/>
        <v>6.030552070267241</v>
      </c>
      <c r="Q214" s="20">
        <f t="shared" si="59"/>
        <v>19.451518837924233</v>
      </c>
      <c r="R214" s="20">
        <f t="shared" si="60"/>
        <v>30.71351262519968</v>
      </c>
      <c r="S214" s="6">
        <f t="shared" si="53"/>
        <v>22.449888814590079</v>
      </c>
      <c r="T214" s="19">
        <f t="shared" si="63"/>
        <v>23.163905771299678</v>
      </c>
    </row>
    <row r="215" spans="1:20" ht="15.75" customHeight="1" x14ac:dyDescent="0.2">
      <c r="A215" s="4">
        <v>45413</v>
      </c>
      <c r="B215" s="1">
        <v>501.38</v>
      </c>
      <c r="C215" s="1">
        <v>508.19</v>
      </c>
      <c r="D215" s="1">
        <v>499.86</v>
      </c>
      <c r="E215" s="1">
        <v>500.35</v>
      </c>
      <c r="F215" s="6">
        <f t="shared" si="64"/>
        <v>-1.3700000000000045</v>
      </c>
      <c r="G215" s="12">
        <f t="shared" si="65"/>
        <v>2.1200000000000045</v>
      </c>
      <c r="H215" s="6">
        <f t="shared" si="66"/>
        <v>0</v>
      </c>
      <c r="I215" s="6">
        <f t="shared" si="67"/>
        <v>2.1200000000000045</v>
      </c>
      <c r="J215" s="6">
        <f t="shared" si="61"/>
        <v>1.0892458311232294</v>
      </c>
      <c r="K215" s="6">
        <f t="shared" si="62"/>
        <v>1.8713233449371436</v>
      </c>
      <c r="L215" s="22">
        <f t="shared" si="54"/>
        <v>8.3299999999999841</v>
      </c>
      <c r="M215" s="22">
        <f t="shared" si="55"/>
        <v>6.2099999999999795</v>
      </c>
      <c r="N215" s="22">
        <f t="shared" si="56"/>
        <v>2.1200000000000045</v>
      </c>
      <c r="O215" s="22">
        <f t="shared" si="57"/>
        <v>8.3299999999999841</v>
      </c>
      <c r="P215" s="6">
        <f t="shared" si="58"/>
        <v>6.1947983509624374</v>
      </c>
      <c r="Q215" s="20">
        <f t="shared" si="59"/>
        <v>17.583233051548834</v>
      </c>
      <c r="R215" s="20">
        <f t="shared" si="60"/>
        <v>30.207978354072022</v>
      </c>
      <c r="S215" s="6">
        <f t="shared" si="53"/>
        <v>26.416458029014006</v>
      </c>
      <c r="T215" s="19">
        <f t="shared" si="63"/>
        <v>23.39623093256499</v>
      </c>
    </row>
    <row r="216" spans="1:20" ht="15.75" customHeight="1" x14ac:dyDescent="0.2">
      <c r="A216" s="4">
        <v>45414</v>
      </c>
      <c r="B216" s="1">
        <v>504.15</v>
      </c>
      <c r="C216" s="1">
        <v>505.89</v>
      </c>
      <c r="D216" s="1">
        <v>499.55</v>
      </c>
      <c r="E216" s="1">
        <v>505.03</v>
      </c>
      <c r="F216" s="6">
        <f t="shared" si="64"/>
        <v>-2.3000000000000114</v>
      </c>
      <c r="G216" s="12">
        <f t="shared" si="65"/>
        <v>0.31000000000000227</v>
      </c>
      <c r="H216" s="6">
        <f t="shared" si="66"/>
        <v>0</v>
      </c>
      <c r="I216" s="6">
        <f t="shared" si="67"/>
        <v>0.31000000000000227</v>
      </c>
      <c r="J216" s="6">
        <f t="shared" si="61"/>
        <v>1.0114425574715702</v>
      </c>
      <c r="K216" s="6">
        <f t="shared" si="62"/>
        <v>1.7598002488702049</v>
      </c>
      <c r="L216" s="22">
        <f t="shared" si="54"/>
        <v>6.339999999999975</v>
      </c>
      <c r="M216" s="22">
        <f t="shared" si="55"/>
        <v>5.5399999999999636</v>
      </c>
      <c r="N216" s="22">
        <f t="shared" si="56"/>
        <v>0.80000000000001137</v>
      </c>
      <c r="O216" s="22">
        <f t="shared" si="57"/>
        <v>6.339999999999975</v>
      </c>
      <c r="P216" s="6">
        <f t="shared" si="58"/>
        <v>6.2051698973222615</v>
      </c>
      <c r="Q216" s="20">
        <f t="shared" si="59"/>
        <v>16.299997811631904</v>
      </c>
      <c r="R216" s="20">
        <f t="shared" si="60"/>
        <v>28.360226681780588</v>
      </c>
      <c r="S216" s="6">
        <f t="shared" si="53"/>
        <v>27.004407180997493</v>
      </c>
      <c r="T216" s="19">
        <f t="shared" si="63"/>
        <v>23.653957807453025</v>
      </c>
    </row>
    <row r="217" spans="1:20" ht="15.75" customHeight="1" x14ac:dyDescent="0.2">
      <c r="A217" s="4">
        <v>45415</v>
      </c>
      <c r="B217" s="1">
        <v>511.16</v>
      </c>
      <c r="C217" s="1">
        <v>512.54999999999995</v>
      </c>
      <c r="D217" s="1">
        <v>508.56</v>
      </c>
      <c r="E217" s="1">
        <v>511.29</v>
      </c>
      <c r="F217" s="6">
        <f t="shared" si="64"/>
        <v>6.6599999999999682</v>
      </c>
      <c r="G217" s="12">
        <f t="shared" si="65"/>
        <v>-9.0099999999999909</v>
      </c>
      <c r="H217" s="6">
        <f t="shared" si="66"/>
        <v>6.6599999999999682</v>
      </c>
      <c r="I217" s="6">
        <f t="shared" si="67"/>
        <v>0</v>
      </c>
      <c r="J217" s="6">
        <f t="shared" si="61"/>
        <v>1.4149109462235985</v>
      </c>
      <c r="K217" s="6">
        <f t="shared" si="62"/>
        <v>1.6341002310937618</v>
      </c>
      <c r="L217" s="22">
        <f t="shared" si="54"/>
        <v>3.9899999999999523</v>
      </c>
      <c r="M217" s="22">
        <f t="shared" si="55"/>
        <v>7.5199999999999818</v>
      </c>
      <c r="N217" s="22">
        <f t="shared" si="56"/>
        <v>3.5300000000000296</v>
      </c>
      <c r="O217" s="22">
        <f t="shared" si="57"/>
        <v>7.5199999999999818</v>
      </c>
      <c r="P217" s="6">
        <f t="shared" si="58"/>
        <v>6.2990863332278133</v>
      </c>
      <c r="Q217" s="20">
        <f t="shared" si="59"/>
        <v>22.462161516344256</v>
      </c>
      <c r="R217" s="20">
        <f t="shared" si="60"/>
        <v>25.941861162845932</v>
      </c>
      <c r="S217" s="6">
        <f t="shared" si="53"/>
        <v>7.188864589962404</v>
      </c>
      <c r="T217" s="19">
        <f t="shared" si="63"/>
        <v>22.477879720489412</v>
      </c>
    </row>
    <row r="218" spans="1:20" ht="15.75" customHeight="1" x14ac:dyDescent="0.2">
      <c r="A218" s="4">
        <v>45418</v>
      </c>
      <c r="B218" s="1">
        <v>513.77</v>
      </c>
      <c r="C218" s="1">
        <v>516.54999999999995</v>
      </c>
      <c r="D218" s="1">
        <v>513.32000000000005</v>
      </c>
      <c r="E218" s="1">
        <v>516.54999999999995</v>
      </c>
      <c r="F218" s="6">
        <f t="shared" si="64"/>
        <v>4</v>
      </c>
      <c r="G218" s="12">
        <f t="shared" si="65"/>
        <v>-4.7600000000000477</v>
      </c>
      <c r="H218" s="6">
        <f t="shared" si="66"/>
        <v>4</v>
      </c>
      <c r="I218" s="6">
        <f t="shared" si="67"/>
        <v>0</v>
      </c>
      <c r="J218" s="6">
        <f t="shared" si="61"/>
        <v>1.5995601643504842</v>
      </c>
      <c r="K218" s="6">
        <f t="shared" si="62"/>
        <v>1.517378786015636</v>
      </c>
      <c r="L218" s="22">
        <f t="shared" si="54"/>
        <v>3.2299999999999045</v>
      </c>
      <c r="M218" s="22">
        <f t="shared" si="55"/>
        <v>5.2599999999999341</v>
      </c>
      <c r="N218" s="22">
        <f t="shared" si="56"/>
        <v>2.0300000000000296</v>
      </c>
      <c r="O218" s="22">
        <f t="shared" si="57"/>
        <v>5.2599999999999341</v>
      </c>
      <c r="P218" s="6">
        <f t="shared" si="58"/>
        <v>6.2248658808543933</v>
      </c>
      <c r="Q218" s="20">
        <f t="shared" si="59"/>
        <v>25.69629924510015</v>
      </c>
      <c r="R218" s="20">
        <f t="shared" si="60"/>
        <v>24.376088016331181</v>
      </c>
      <c r="S218" s="6">
        <f t="shared" si="53"/>
        <v>2.6366053247592456</v>
      </c>
      <c r="T218" s="19">
        <f t="shared" si="63"/>
        <v>21.060645835080116</v>
      </c>
    </row>
    <row r="219" spans="1:20" ht="15.75" customHeight="1" x14ac:dyDescent="0.2">
      <c r="A219" s="4">
        <v>45419</v>
      </c>
      <c r="B219" s="1">
        <v>517.55999999999995</v>
      </c>
      <c r="C219" s="1">
        <v>518.55999999999995</v>
      </c>
      <c r="D219" s="1">
        <v>516.47</v>
      </c>
      <c r="E219" s="1">
        <v>517.34</v>
      </c>
      <c r="F219" s="6">
        <f t="shared" si="64"/>
        <v>2.0099999999999909</v>
      </c>
      <c r="G219" s="12">
        <f t="shared" si="65"/>
        <v>-3.1499999999999773</v>
      </c>
      <c r="H219" s="6">
        <f t="shared" si="66"/>
        <v>2.0099999999999909</v>
      </c>
      <c r="I219" s="6">
        <f t="shared" si="67"/>
        <v>0</v>
      </c>
      <c r="J219" s="6">
        <f t="shared" si="61"/>
        <v>1.628877295468306</v>
      </c>
      <c r="K219" s="6">
        <f t="shared" si="62"/>
        <v>1.4089945870145193</v>
      </c>
      <c r="L219" s="22">
        <f t="shared" si="54"/>
        <v>2.0899999999999181</v>
      </c>
      <c r="M219" s="22">
        <f t="shared" si="55"/>
        <v>2.0099999999999909</v>
      </c>
      <c r="N219" s="22">
        <f t="shared" si="56"/>
        <v>7.999999999992724E-2</v>
      </c>
      <c r="O219" s="22">
        <f t="shared" si="57"/>
        <v>2.0899999999999181</v>
      </c>
      <c r="P219" s="6">
        <f t="shared" si="58"/>
        <v>5.9295183179362168</v>
      </c>
      <c r="Q219" s="20">
        <f t="shared" si="59"/>
        <v>27.470651208566309</v>
      </c>
      <c r="R219" s="20">
        <f t="shared" si="60"/>
        <v>23.762378518208596</v>
      </c>
      <c r="S219" s="6">
        <f t="shared" si="53"/>
        <v>7.2380507460399759</v>
      </c>
      <c r="T219" s="19">
        <f t="shared" si="63"/>
        <v>20.073317614434391</v>
      </c>
    </row>
    <row r="220" spans="1:20" ht="15.75" customHeight="1" x14ac:dyDescent="0.2">
      <c r="A220" s="4">
        <v>45420</v>
      </c>
      <c r="B220" s="1">
        <v>515.26</v>
      </c>
      <c r="C220" s="1">
        <v>517.74</v>
      </c>
      <c r="D220" s="1">
        <v>515.14</v>
      </c>
      <c r="E220" s="1">
        <v>517.19000000000005</v>
      </c>
      <c r="F220" s="6">
        <f t="shared" si="64"/>
        <v>-0.81999999999993634</v>
      </c>
      <c r="G220" s="12">
        <f t="shared" si="65"/>
        <v>1.3300000000000409</v>
      </c>
      <c r="H220" s="6">
        <f t="shared" si="66"/>
        <v>0</v>
      </c>
      <c r="I220" s="6">
        <f t="shared" si="67"/>
        <v>1.3300000000000409</v>
      </c>
      <c r="J220" s="6">
        <f t="shared" si="61"/>
        <v>1.5125289172205698</v>
      </c>
      <c r="K220" s="6">
        <f t="shared" si="62"/>
        <v>1.403352116513485</v>
      </c>
      <c r="L220" s="22">
        <f t="shared" si="54"/>
        <v>2.6000000000000227</v>
      </c>
      <c r="M220" s="22">
        <f t="shared" si="55"/>
        <v>0.39999999999997726</v>
      </c>
      <c r="N220" s="22">
        <f t="shared" si="56"/>
        <v>2.2000000000000455</v>
      </c>
      <c r="O220" s="22">
        <f t="shared" si="57"/>
        <v>2.6000000000000227</v>
      </c>
      <c r="P220" s="6">
        <f t="shared" si="58"/>
        <v>5.6916955809407748</v>
      </c>
      <c r="Q220" s="20">
        <f t="shared" si="59"/>
        <v>26.574311568690138</v>
      </c>
      <c r="R220" s="20">
        <f t="shared" si="60"/>
        <v>24.656134477970909</v>
      </c>
      <c r="S220" s="6">
        <f t="shared" si="53"/>
        <v>3.7442131364074802</v>
      </c>
      <c r="T220" s="19">
        <f t="shared" si="63"/>
        <v>18.906953008861041</v>
      </c>
    </row>
    <row r="221" spans="1:20" ht="15.75" customHeight="1" x14ac:dyDescent="0.2">
      <c r="A221" s="4">
        <v>45421</v>
      </c>
      <c r="B221" s="1">
        <v>517.38</v>
      </c>
      <c r="C221" s="1">
        <v>520.21</v>
      </c>
      <c r="D221" s="1">
        <v>516.71</v>
      </c>
      <c r="E221" s="1">
        <v>520.16999999999996</v>
      </c>
      <c r="F221" s="6">
        <f t="shared" si="64"/>
        <v>2.4700000000000273</v>
      </c>
      <c r="G221" s="12">
        <f t="shared" si="65"/>
        <v>-1.57000000000005</v>
      </c>
      <c r="H221" s="6">
        <f t="shared" si="66"/>
        <v>2.4700000000000273</v>
      </c>
      <c r="I221" s="6">
        <f t="shared" si="67"/>
        <v>0</v>
      </c>
      <c r="J221" s="6">
        <f t="shared" si="61"/>
        <v>1.5809197088476741</v>
      </c>
      <c r="K221" s="6">
        <f t="shared" si="62"/>
        <v>1.3031126796196646</v>
      </c>
      <c r="L221" s="22">
        <f t="shared" si="54"/>
        <v>3.5</v>
      </c>
      <c r="M221" s="22">
        <f t="shared" si="55"/>
        <v>3.0199999999999818</v>
      </c>
      <c r="N221" s="22">
        <f t="shared" si="56"/>
        <v>0.48000000000001819</v>
      </c>
      <c r="O221" s="22">
        <f t="shared" si="57"/>
        <v>3.5</v>
      </c>
      <c r="P221" s="6">
        <f t="shared" si="58"/>
        <v>5.5351458965878626</v>
      </c>
      <c r="Q221" s="20">
        <f t="shared" si="59"/>
        <v>28.561482179218277</v>
      </c>
      <c r="R221" s="20">
        <f t="shared" si="60"/>
        <v>23.542517287989963</v>
      </c>
      <c r="S221" s="6">
        <f t="shared" si="53"/>
        <v>9.6325904777943414</v>
      </c>
      <c r="T221" s="19">
        <f t="shared" si="63"/>
        <v>18.244498542356276</v>
      </c>
    </row>
    <row r="222" spans="1:20" ht="15.75" customHeight="1" x14ac:dyDescent="0.2">
      <c r="A222" s="4">
        <v>45422</v>
      </c>
      <c r="B222" s="1">
        <v>521.80999999999995</v>
      </c>
      <c r="C222" s="1">
        <v>522.6</v>
      </c>
      <c r="D222" s="1">
        <v>519.6</v>
      </c>
      <c r="E222" s="1">
        <v>520.95000000000005</v>
      </c>
      <c r="F222" s="6">
        <f t="shared" si="64"/>
        <v>2.3899999999999864</v>
      </c>
      <c r="G222" s="12">
        <f t="shared" si="65"/>
        <v>-2.8899999999999864</v>
      </c>
      <c r="H222" s="6">
        <f t="shared" si="66"/>
        <v>2.3899999999999864</v>
      </c>
      <c r="I222" s="6">
        <f t="shared" si="67"/>
        <v>0</v>
      </c>
      <c r="J222" s="6">
        <f t="shared" si="61"/>
        <v>1.6387111582156964</v>
      </c>
      <c r="K222" s="6">
        <f t="shared" si="62"/>
        <v>1.2100332025039744</v>
      </c>
      <c r="L222" s="22">
        <f t="shared" si="54"/>
        <v>3</v>
      </c>
      <c r="M222" s="22">
        <f t="shared" si="55"/>
        <v>2.4300000000000637</v>
      </c>
      <c r="N222" s="22">
        <f t="shared" si="56"/>
        <v>0.56999999999993634</v>
      </c>
      <c r="O222" s="22">
        <f t="shared" si="57"/>
        <v>3</v>
      </c>
      <c r="P222" s="6">
        <f t="shared" si="58"/>
        <v>5.3540640468315868</v>
      </c>
      <c r="Q222" s="20">
        <f t="shared" si="59"/>
        <v>30.606865063286797</v>
      </c>
      <c r="R222" s="20">
        <f t="shared" si="60"/>
        <v>22.600275079265153</v>
      </c>
      <c r="S222" s="6">
        <f t="shared" si="53"/>
        <v>15.047961537813311</v>
      </c>
      <c r="T222" s="19">
        <f t="shared" si="63"/>
        <v>18.016174470603207</v>
      </c>
    </row>
    <row r="223" spans="1:20" ht="15.75" customHeight="1" x14ac:dyDescent="0.2">
      <c r="A223" s="4">
        <v>45425</v>
      </c>
      <c r="B223" s="1">
        <v>522.55999999999995</v>
      </c>
      <c r="C223" s="1">
        <v>522.66999999999996</v>
      </c>
      <c r="D223" s="1">
        <v>519.74</v>
      </c>
      <c r="E223" s="1">
        <v>520.91</v>
      </c>
      <c r="F223" s="6">
        <f t="shared" si="64"/>
        <v>6.9999999999936335E-2</v>
      </c>
      <c r="G223" s="12">
        <f t="shared" si="65"/>
        <v>-0.13999999999998636</v>
      </c>
      <c r="H223" s="6">
        <f t="shared" si="66"/>
        <v>6.9999999999936335E-2</v>
      </c>
      <c r="I223" s="6">
        <f t="shared" si="67"/>
        <v>0</v>
      </c>
      <c r="J223" s="6">
        <f t="shared" si="61"/>
        <v>1.5266603612002849</v>
      </c>
      <c r="K223" s="6">
        <f t="shared" si="62"/>
        <v>1.1236022594679762</v>
      </c>
      <c r="L223" s="22">
        <f t="shared" si="54"/>
        <v>2.92999999999995</v>
      </c>
      <c r="M223" s="22">
        <f t="shared" si="55"/>
        <v>1.7199999999999136</v>
      </c>
      <c r="N223" s="22">
        <f t="shared" si="56"/>
        <v>1.2100000000000364</v>
      </c>
      <c r="O223" s="22">
        <f t="shared" si="57"/>
        <v>2.92999999999995</v>
      </c>
      <c r="P223" s="6">
        <f t="shared" si="58"/>
        <v>5.1809166149150414</v>
      </c>
      <c r="Q223" s="20">
        <f t="shared" si="59"/>
        <v>29.46699348152546</v>
      </c>
      <c r="R223" s="20">
        <f t="shared" si="60"/>
        <v>21.687325679654883</v>
      </c>
      <c r="S223" s="6">
        <f t="shared" si="53"/>
        <v>15.208232519639047</v>
      </c>
      <c r="T223" s="19">
        <f t="shared" si="63"/>
        <v>17.815607188391482</v>
      </c>
    </row>
    <row r="224" spans="1:20" ht="15.75" customHeight="1" x14ac:dyDescent="0.2">
      <c r="A224" s="4">
        <v>45426</v>
      </c>
      <c r="B224" s="1">
        <v>521.12</v>
      </c>
      <c r="C224" s="1">
        <v>523.80999999999995</v>
      </c>
      <c r="D224" s="1">
        <v>520.55999999999995</v>
      </c>
      <c r="E224" s="1">
        <v>523.32000000000005</v>
      </c>
      <c r="F224" s="6">
        <f t="shared" si="64"/>
        <v>1.1399999999999864</v>
      </c>
      <c r="G224" s="12">
        <f t="shared" si="65"/>
        <v>-0.81999999999993634</v>
      </c>
      <c r="H224" s="6">
        <f t="shared" si="66"/>
        <v>1.1399999999999864</v>
      </c>
      <c r="I224" s="6">
        <f t="shared" si="67"/>
        <v>0</v>
      </c>
      <c r="J224" s="6">
        <f t="shared" si="61"/>
        <v>1.4990417639716922</v>
      </c>
      <c r="K224" s="6">
        <f t="shared" si="62"/>
        <v>1.0433449552202636</v>
      </c>
      <c r="L224" s="22">
        <f t="shared" si="54"/>
        <v>3.25</v>
      </c>
      <c r="M224" s="22">
        <f t="shared" si="55"/>
        <v>2.8999999999999773</v>
      </c>
      <c r="N224" s="22">
        <f t="shared" si="56"/>
        <v>0.35000000000002274</v>
      </c>
      <c r="O224" s="22">
        <f t="shared" si="57"/>
        <v>3.25</v>
      </c>
      <c r="P224" s="6">
        <f t="shared" si="58"/>
        <v>5.0429939995639668</v>
      </c>
      <c r="Q224" s="20">
        <f t="shared" si="59"/>
        <v>29.725233940419205</v>
      </c>
      <c r="R224" s="20">
        <f t="shared" si="60"/>
        <v>20.688998545516306</v>
      </c>
      <c r="S224" s="6">
        <f t="shared" ref="S224:S252" si="68">(ABS(Q224-R224)/ABS(Q224+R224))*100</f>
        <v>17.923976919461808</v>
      </c>
      <c r="T224" s="19">
        <f t="shared" si="63"/>
        <v>17.823347883467935</v>
      </c>
    </row>
    <row r="225" spans="1:20" ht="15.75" customHeight="1" x14ac:dyDescent="0.2">
      <c r="A225" s="4">
        <v>45427</v>
      </c>
      <c r="B225" s="1">
        <v>526.29</v>
      </c>
      <c r="C225" s="1">
        <v>530.04999999999995</v>
      </c>
      <c r="D225" s="1">
        <v>525.17999999999995</v>
      </c>
      <c r="E225" s="1">
        <v>529.78</v>
      </c>
      <c r="F225" s="6">
        <f t="shared" si="64"/>
        <v>6.2400000000000091</v>
      </c>
      <c r="G225" s="12">
        <f t="shared" si="65"/>
        <v>-4.6200000000000045</v>
      </c>
      <c r="H225" s="6">
        <f t="shared" si="66"/>
        <v>6.2400000000000091</v>
      </c>
      <c r="I225" s="6">
        <f t="shared" si="67"/>
        <v>0</v>
      </c>
      <c r="J225" s="6">
        <f t="shared" si="61"/>
        <v>1.8376816379737149</v>
      </c>
      <c r="K225" s="6">
        <f t="shared" si="62"/>
        <v>0.96882031556167336</v>
      </c>
      <c r="L225" s="22">
        <f t="shared" ref="L225:L252" si="69">C225-D225</f>
        <v>4.8700000000000045</v>
      </c>
      <c r="M225" s="22">
        <f t="shared" ref="M225:M252" si="70">ABS(C225-E224)</f>
        <v>6.7299999999999045</v>
      </c>
      <c r="N225" s="22">
        <f t="shared" ref="N225:N252" si="71">ABS(D225-E224)</f>
        <v>1.8599999999999</v>
      </c>
      <c r="O225" s="22">
        <f t="shared" ref="O225:O252" si="72">MAX(L225:N225)</f>
        <v>6.7299999999999045</v>
      </c>
      <c r="P225" s="6">
        <f t="shared" ref="P225:P252" si="73">(O225*(1/$V$1))+(P224*(1-(1/$V$1)))</f>
        <v>5.1634944281665334</v>
      </c>
      <c r="Q225" s="20">
        <f t="shared" si="59"/>
        <v>35.589883237779411</v>
      </c>
      <c r="R225" s="20">
        <f t="shared" si="60"/>
        <v>18.762881010906494</v>
      </c>
      <c r="S225" s="6">
        <f t="shared" si="68"/>
        <v>30.958871107056428</v>
      </c>
      <c r="T225" s="19">
        <f t="shared" si="63"/>
        <v>18.761599542295688</v>
      </c>
    </row>
    <row r="226" spans="1:20" ht="15.75" customHeight="1" x14ac:dyDescent="0.2">
      <c r="A226" s="4">
        <v>45428</v>
      </c>
      <c r="B226" s="1">
        <v>529.88</v>
      </c>
      <c r="C226" s="1">
        <v>531.52</v>
      </c>
      <c r="D226" s="1">
        <v>528.54</v>
      </c>
      <c r="E226" s="1">
        <v>528.69000000000005</v>
      </c>
      <c r="F226" s="6">
        <f t="shared" si="64"/>
        <v>1.4700000000000273</v>
      </c>
      <c r="G226" s="12">
        <f t="shared" si="65"/>
        <v>-3.3600000000000136</v>
      </c>
      <c r="H226" s="6">
        <f t="shared" si="66"/>
        <v>1.4700000000000273</v>
      </c>
      <c r="I226" s="6">
        <f t="shared" si="67"/>
        <v>0</v>
      </c>
      <c r="J226" s="6">
        <f t="shared" si="61"/>
        <v>1.8114186638327372</v>
      </c>
      <c r="K226" s="6">
        <f t="shared" si="62"/>
        <v>0.89961886445012529</v>
      </c>
      <c r="L226" s="22">
        <f t="shared" si="69"/>
        <v>2.9800000000000182</v>
      </c>
      <c r="M226" s="22">
        <f t="shared" si="70"/>
        <v>1.7400000000000091</v>
      </c>
      <c r="N226" s="22">
        <f t="shared" si="71"/>
        <v>1.2400000000000091</v>
      </c>
      <c r="O226" s="22">
        <f t="shared" si="72"/>
        <v>2.9800000000000182</v>
      </c>
      <c r="P226" s="6">
        <f t="shared" si="73"/>
        <v>5.0075305404403538</v>
      </c>
      <c r="Q226" s="20">
        <f t="shared" si="59"/>
        <v>36.17389148611052</v>
      </c>
      <c r="R226" s="20">
        <f t="shared" si="60"/>
        <v>17.965319575884489</v>
      </c>
      <c r="S226" s="6">
        <f t="shared" si="68"/>
        <v>33.632872650056399</v>
      </c>
      <c r="T226" s="19">
        <f t="shared" si="63"/>
        <v>19.823833335707167</v>
      </c>
    </row>
    <row r="227" spans="1:20" ht="15.75" customHeight="1" x14ac:dyDescent="0.2">
      <c r="A227" s="4">
        <v>45429</v>
      </c>
      <c r="B227" s="1">
        <v>528.80999999999995</v>
      </c>
      <c r="C227" s="1">
        <v>529.52</v>
      </c>
      <c r="D227" s="1">
        <v>527.32000000000005</v>
      </c>
      <c r="E227" s="1">
        <v>529.45000000000005</v>
      </c>
      <c r="F227" s="6">
        <f t="shared" si="64"/>
        <v>-2</v>
      </c>
      <c r="G227" s="12">
        <f t="shared" si="65"/>
        <v>1.2199999999999136</v>
      </c>
      <c r="H227" s="6">
        <f t="shared" si="66"/>
        <v>0</v>
      </c>
      <c r="I227" s="6">
        <f t="shared" si="67"/>
        <v>1.2199999999999136</v>
      </c>
      <c r="J227" s="6">
        <f t="shared" si="61"/>
        <v>1.6820316164161131</v>
      </c>
      <c r="K227" s="6">
        <f t="shared" si="62"/>
        <v>0.92250323127511025</v>
      </c>
      <c r="L227" s="22">
        <f t="shared" si="69"/>
        <v>2.1999999999999318</v>
      </c>
      <c r="M227" s="22">
        <f t="shared" si="70"/>
        <v>0.82999999999992724</v>
      </c>
      <c r="N227" s="22">
        <f t="shared" si="71"/>
        <v>1.3700000000000045</v>
      </c>
      <c r="O227" s="22">
        <f t="shared" si="72"/>
        <v>2.1999999999999318</v>
      </c>
      <c r="P227" s="6">
        <f t="shared" si="73"/>
        <v>4.8069926446946099</v>
      </c>
      <c r="Q227" s="20">
        <f t="shared" si="59"/>
        <v>34.991349909231516</v>
      </c>
      <c r="R227" s="20">
        <f t="shared" si="60"/>
        <v>19.190860054534518</v>
      </c>
      <c r="S227" s="6">
        <f t="shared" si="68"/>
        <v>29.161767054654032</v>
      </c>
      <c r="T227" s="19">
        <f t="shared" si="63"/>
        <v>20.49082860134623</v>
      </c>
    </row>
    <row r="228" spans="1:20" ht="15.75" customHeight="1" x14ac:dyDescent="0.2">
      <c r="A228" s="4">
        <v>45432</v>
      </c>
      <c r="B228" s="1">
        <v>529.57000000000005</v>
      </c>
      <c r="C228" s="1">
        <v>531.55999999999995</v>
      </c>
      <c r="D228" s="1">
        <v>529.16999999999996</v>
      </c>
      <c r="E228" s="1">
        <v>530.05999999999995</v>
      </c>
      <c r="F228" s="6">
        <f t="shared" si="64"/>
        <v>2.0399999999999636</v>
      </c>
      <c r="G228" s="12">
        <f t="shared" si="65"/>
        <v>-1.8499999999999091</v>
      </c>
      <c r="H228" s="6">
        <f t="shared" si="66"/>
        <v>2.0399999999999636</v>
      </c>
      <c r="I228" s="6">
        <f t="shared" si="67"/>
        <v>0</v>
      </c>
      <c r="J228" s="6">
        <f t="shared" si="61"/>
        <v>1.7076007866721024</v>
      </c>
      <c r="K228" s="6">
        <f t="shared" si="62"/>
        <v>0.85661014332688812</v>
      </c>
      <c r="L228" s="22">
        <f t="shared" si="69"/>
        <v>2.3899999999999864</v>
      </c>
      <c r="M228" s="22">
        <f t="shared" si="70"/>
        <v>2.1099999999999</v>
      </c>
      <c r="N228" s="22">
        <f t="shared" si="71"/>
        <v>0.2800000000000864</v>
      </c>
      <c r="O228" s="22">
        <f t="shared" si="72"/>
        <v>2.3899999999999864</v>
      </c>
      <c r="P228" s="6">
        <f t="shared" si="73"/>
        <v>4.6343503129307084</v>
      </c>
      <c r="Q228" s="20">
        <f t="shared" si="59"/>
        <v>36.846605702369438</v>
      </c>
      <c r="R228" s="20">
        <f t="shared" si="60"/>
        <v>18.483931629786053</v>
      </c>
      <c r="S228" s="6">
        <f t="shared" si="68"/>
        <v>33.187232508425083</v>
      </c>
      <c r="T228" s="19">
        <f t="shared" si="63"/>
        <v>21.397714594709004</v>
      </c>
    </row>
    <row r="229" spans="1:20" ht="15.75" customHeight="1" x14ac:dyDescent="0.2">
      <c r="A229" s="4">
        <v>45433</v>
      </c>
      <c r="B229" s="1">
        <v>529.28</v>
      </c>
      <c r="C229" s="1">
        <v>531.52</v>
      </c>
      <c r="D229" s="1">
        <v>529.07000000000005</v>
      </c>
      <c r="E229" s="1">
        <v>531.36</v>
      </c>
      <c r="F229" s="6">
        <f t="shared" si="64"/>
        <v>-3.999999999996362E-2</v>
      </c>
      <c r="G229" s="12">
        <f t="shared" si="65"/>
        <v>9.9999999999909051E-2</v>
      </c>
      <c r="H229" s="6">
        <f t="shared" si="66"/>
        <v>0</v>
      </c>
      <c r="I229" s="6">
        <f t="shared" si="67"/>
        <v>9.9999999999909051E-2</v>
      </c>
      <c r="J229" s="6">
        <f t="shared" si="61"/>
        <v>1.5856293019098093</v>
      </c>
      <c r="K229" s="6">
        <f t="shared" si="62"/>
        <v>0.80256656166067541</v>
      </c>
      <c r="L229" s="22">
        <f t="shared" si="69"/>
        <v>2.4499999999999318</v>
      </c>
      <c r="M229" s="22">
        <f t="shared" si="70"/>
        <v>1.4600000000000364</v>
      </c>
      <c r="N229" s="22">
        <f t="shared" si="71"/>
        <v>0.98999999999989541</v>
      </c>
      <c r="O229" s="22">
        <f t="shared" si="72"/>
        <v>2.4499999999999318</v>
      </c>
      <c r="P229" s="6">
        <f t="shared" si="73"/>
        <v>4.4783252905785105</v>
      </c>
      <c r="Q229" s="20">
        <f t="shared" si="59"/>
        <v>35.406746920453777</v>
      </c>
      <c r="R229" s="20">
        <f t="shared" si="60"/>
        <v>17.921131440565805</v>
      </c>
      <c r="S229" s="6">
        <f t="shared" si="68"/>
        <v>32.78888269567689</v>
      </c>
      <c r="T229" s="19">
        <f t="shared" si="63"/>
        <v>22.211369459063853</v>
      </c>
    </row>
    <row r="230" spans="1:20" ht="15.75" customHeight="1" x14ac:dyDescent="0.2">
      <c r="A230" s="4">
        <v>45434</v>
      </c>
      <c r="B230" s="1">
        <v>530.65</v>
      </c>
      <c r="C230" s="1">
        <v>531.38</v>
      </c>
      <c r="D230" s="1">
        <v>527.6</v>
      </c>
      <c r="E230" s="1">
        <v>529.83000000000004</v>
      </c>
      <c r="F230" s="6">
        <f t="shared" si="64"/>
        <v>-0.13999999999998636</v>
      </c>
      <c r="G230" s="12">
        <f t="shared" si="65"/>
        <v>1.4700000000000273</v>
      </c>
      <c r="H230" s="6">
        <f t="shared" si="66"/>
        <v>0</v>
      </c>
      <c r="I230" s="6">
        <f t="shared" si="67"/>
        <v>1.4700000000000273</v>
      </c>
      <c r="J230" s="6">
        <f t="shared" si="61"/>
        <v>1.4723700660591088</v>
      </c>
      <c r="K230" s="6">
        <f t="shared" si="62"/>
        <v>0.85024037868491487</v>
      </c>
      <c r="L230" s="22">
        <f t="shared" si="69"/>
        <v>3.7799999999999727</v>
      </c>
      <c r="M230" s="22">
        <f t="shared" si="70"/>
        <v>1.999999999998181E-2</v>
      </c>
      <c r="N230" s="22">
        <f t="shared" si="71"/>
        <v>3.7599999999999909</v>
      </c>
      <c r="O230" s="22">
        <f t="shared" si="72"/>
        <v>3.7799999999999727</v>
      </c>
      <c r="P230" s="6">
        <f t="shared" si="73"/>
        <v>4.4284449126800434</v>
      </c>
      <c r="Q230" s="20">
        <f t="shared" si="59"/>
        <v>33.248015840577487</v>
      </c>
      <c r="R230" s="20">
        <f t="shared" si="60"/>
        <v>19.199524786915759</v>
      </c>
      <c r="S230" s="6">
        <f t="shared" si="68"/>
        <v>26.785795645673122</v>
      </c>
      <c r="T230" s="19">
        <f t="shared" si="63"/>
        <v>22.538114186678804</v>
      </c>
    </row>
    <row r="231" spans="1:20" ht="15.75" customHeight="1" x14ac:dyDescent="0.2">
      <c r="A231" s="4">
        <v>45435</v>
      </c>
      <c r="B231" s="1">
        <v>532.96</v>
      </c>
      <c r="C231" s="1">
        <v>533.07000000000005</v>
      </c>
      <c r="D231" s="1">
        <v>524.72</v>
      </c>
      <c r="E231" s="1">
        <v>525.96</v>
      </c>
      <c r="F231" s="6">
        <f t="shared" si="64"/>
        <v>1.6900000000000546</v>
      </c>
      <c r="G231" s="12">
        <f t="shared" si="65"/>
        <v>2.8799999999999955</v>
      </c>
      <c r="H231" s="6">
        <f t="shared" si="66"/>
        <v>0</v>
      </c>
      <c r="I231" s="6">
        <f t="shared" si="67"/>
        <v>2.8799999999999955</v>
      </c>
      <c r="J231" s="6">
        <f t="shared" si="61"/>
        <v>1.3672007756263154</v>
      </c>
      <c r="K231" s="6">
        <f t="shared" si="62"/>
        <v>0.99522320877884929</v>
      </c>
      <c r="L231" s="22">
        <f t="shared" si="69"/>
        <v>8.3500000000000227</v>
      </c>
      <c r="M231" s="22">
        <f t="shared" si="70"/>
        <v>3.2400000000000091</v>
      </c>
      <c r="N231" s="22">
        <f t="shared" si="71"/>
        <v>5.1100000000000136</v>
      </c>
      <c r="O231" s="22">
        <f t="shared" si="72"/>
        <v>8.3500000000000227</v>
      </c>
      <c r="P231" s="6">
        <f t="shared" si="73"/>
        <v>4.708555990345757</v>
      </c>
      <c r="Q231" s="20">
        <f t="shared" si="59"/>
        <v>29.036519443106794</v>
      </c>
      <c r="R231" s="20">
        <f t="shared" si="60"/>
        <v>21.136484536223353</v>
      </c>
      <c r="S231" s="6">
        <f t="shared" si="68"/>
        <v>15.745588823300338</v>
      </c>
      <c r="T231" s="19">
        <f t="shared" si="63"/>
        <v>22.052933803580341</v>
      </c>
    </row>
    <row r="232" spans="1:20" ht="15.75" customHeight="1" x14ac:dyDescent="0.2">
      <c r="A232" s="4">
        <v>45436</v>
      </c>
      <c r="B232" s="1">
        <v>527.85</v>
      </c>
      <c r="C232" s="1">
        <v>530.27</v>
      </c>
      <c r="D232" s="1">
        <v>526.88</v>
      </c>
      <c r="E232" s="1">
        <v>529.44000000000005</v>
      </c>
      <c r="F232" s="6">
        <f t="shared" si="64"/>
        <v>-2.8000000000000682</v>
      </c>
      <c r="G232" s="12">
        <f t="shared" si="65"/>
        <v>-2.1599999999999682</v>
      </c>
      <c r="H232" s="6">
        <f t="shared" si="66"/>
        <v>0</v>
      </c>
      <c r="I232" s="6">
        <f t="shared" si="67"/>
        <v>0</v>
      </c>
      <c r="J232" s="6">
        <f t="shared" si="61"/>
        <v>1.269543577367293</v>
      </c>
      <c r="K232" s="6">
        <f t="shared" si="62"/>
        <v>0.9241358367232172</v>
      </c>
      <c r="L232" s="22">
        <f t="shared" si="69"/>
        <v>3.3899999999999864</v>
      </c>
      <c r="M232" s="22">
        <f t="shared" si="70"/>
        <v>4.3099999999999454</v>
      </c>
      <c r="N232" s="22">
        <f t="shared" si="71"/>
        <v>0.91999999999995907</v>
      </c>
      <c r="O232" s="22">
        <f t="shared" si="72"/>
        <v>4.3099999999999454</v>
      </c>
      <c r="P232" s="6">
        <f t="shared" si="73"/>
        <v>4.6800877053210561</v>
      </c>
      <c r="Q232" s="20">
        <f t="shared" si="59"/>
        <v>27.12649115365674</v>
      </c>
      <c r="R232" s="20">
        <f t="shared" si="60"/>
        <v>19.746122186396526</v>
      </c>
      <c r="S232" s="6">
        <f t="shared" si="68"/>
        <v>15.745588823300347</v>
      </c>
      <c r="T232" s="19">
        <f t="shared" si="63"/>
        <v>21.602409162131771</v>
      </c>
    </row>
    <row r="233" spans="1:20" ht="15.75" customHeight="1" x14ac:dyDescent="0.2">
      <c r="A233" s="4">
        <v>45440</v>
      </c>
      <c r="B233" s="1">
        <v>530.27</v>
      </c>
      <c r="C233" s="1">
        <v>530.51</v>
      </c>
      <c r="D233" s="1">
        <v>527.11</v>
      </c>
      <c r="E233" s="1">
        <v>529.80999999999995</v>
      </c>
      <c r="F233" s="6">
        <f t="shared" si="64"/>
        <v>0.24000000000000909</v>
      </c>
      <c r="G233" s="12">
        <f t="shared" si="65"/>
        <v>-0.23000000000001819</v>
      </c>
      <c r="H233" s="6">
        <f t="shared" si="66"/>
        <v>0.24000000000000909</v>
      </c>
      <c r="I233" s="6">
        <f t="shared" si="67"/>
        <v>0</v>
      </c>
      <c r="J233" s="6">
        <f t="shared" si="61"/>
        <v>1.1960047504124871</v>
      </c>
      <c r="K233" s="6">
        <f t="shared" si="62"/>
        <v>0.85812613410013028</v>
      </c>
      <c r="L233" s="22">
        <f t="shared" si="69"/>
        <v>3.3999999999999773</v>
      </c>
      <c r="M233" s="22">
        <f t="shared" si="70"/>
        <v>1.0699999999999363</v>
      </c>
      <c r="N233" s="22">
        <f t="shared" si="71"/>
        <v>2.3300000000000409</v>
      </c>
      <c r="O233" s="22">
        <f t="shared" si="72"/>
        <v>3.3999999999999773</v>
      </c>
      <c r="P233" s="6">
        <f t="shared" si="73"/>
        <v>4.588652869226693</v>
      </c>
      <c r="Q233" s="20">
        <f t="shared" si="59"/>
        <v>26.064398081479741</v>
      </c>
      <c r="R233" s="20">
        <f t="shared" si="60"/>
        <v>18.701047094999513</v>
      </c>
      <c r="S233" s="6">
        <f t="shared" si="68"/>
        <v>16.448738435307895</v>
      </c>
      <c r="T233" s="19">
        <f t="shared" si="63"/>
        <v>21.234289824501495</v>
      </c>
    </row>
    <row r="234" spans="1:20" ht="15.75" customHeight="1" x14ac:dyDescent="0.2">
      <c r="A234" s="4">
        <v>45441</v>
      </c>
      <c r="B234" s="1">
        <v>525.67999999999995</v>
      </c>
      <c r="C234" s="1">
        <v>527.30999999999995</v>
      </c>
      <c r="D234" s="1">
        <v>525.37</v>
      </c>
      <c r="E234" s="1">
        <v>526.1</v>
      </c>
      <c r="F234" s="6">
        <f t="shared" si="64"/>
        <v>-3.2000000000000455</v>
      </c>
      <c r="G234" s="12">
        <f t="shared" si="65"/>
        <v>1.7400000000000091</v>
      </c>
      <c r="H234" s="6">
        <f t="shared" si="66"/>
        <v>0</v>
      </c>
      <c r="I234" s="6">
        <f t="shared" si="67"/>
        <v>1.7400000000000091</v>
      </c>
      <c r="J234" s="6">
        <f t="shared" si="61"/>
        <v>1.110575839668738</v>
      </c>
      <c r="K234" s="6">
        <f t="shared" si="62"/>
        <v>0.92111712452155015</v>
      </c>
      <c r="L234" s="22">
        <f t="shared" si="69"/>
        <v>1.9399999999999409</v>
      </c>
      <c r="M234" s="22">
        <f t="shared" si="70"/>
        <v>2.5</v>
      </c>
      <c r="N234" s="22">
        <f t="shared" si="71"/>
        <v>4.4399999999999409</v>
      </c>
      <c r="O234" s="22">
        <f t="shared" si="72"/>
        <v>4.4399999999999409</v>
      </c>
      <c r="P234" s="6">
        <f t="shared" si="73"/>
        <v>4.5780348071390682</v>
      </c>
      <c r="Q234" s="20">
        <f t="shared" ref="Q234:Q252" si="74">100*(J234/P234)</f>
        <v>24.258789774531341</v>
      </c>
      <c r="R234" s="20">
        <f t="shared" ref="R234:R252" si="75">100*(K234/P234)</f>
        <v>20.120360882471751</v>
      </c>
      <c r="S234" s="6">
        <f t="shared" si="68"/>
        <v>9.325164701876826</v>
      </c>
      <c r="T234" s="19">
        <f t="shared" si="63"/>
        <v>20.383638030028305</v>
      </c>
    </row>
    <row r="235" spans="1:20" ht="15.75" customHeight="1" x14ac:dyDescent="0.2">
      <c r="A235" s="4">
        <v>45442</v>
      </c>
      <c r="B235" s="1">
        <v>524.52</v>
      </c>
      <c r="C235" s="1">
        <v>525.20000000000005</v>
      </c>
      <c r="D235" s="1">
        <v>521.33000000000004</v>
      </c>
      <c r="E235" s="1">
        <v>522.61</v>
      </c>
      <c r="F235" s="6">
        <f t="shared" si="64"/>
        <v>-2.1099999999999</v>
      </c>
      <c r="G235" s="12">
        <f t="shared" si="65"/>
        <v>4.0399999999999636</v>
      </c>
      <c r="H235" s="6">
        <f t="shared" si="66"/>
        <v>0</v>
      </c>
      <c r="I235" s="6">
        <f t="shared" si="67"/>
        <v>4.0399999999999636</v>
      </c>
      <c r="J235" s="6">
        <f t="shared" ref="J235:J252" si="76">(H235*(1/$V$1))+(J234*(1-(1/$V$1)))</f>
        <v>1.0312489939781138</v>
      </c>
      <c r="K235" s="6">
        <f t="shared" ref="K235:K252" si="77">(I235*(1/$V$1))+(K234*(1-(1/$V$1)))</f>
        <v>1.1438944727700082</v>
      </c>
      <c r="L235" s="22">
        <f t="shared" si="69"/>
        <v>3.8700000000000045</v>
      </c>
      <c r="M235" s="22">
        <f t="shared" si="70"/>
        <v>0.89999999999997726</v>
      </c>
      <c r="N235" s="22">
        <f t="shared" si="71"/>
        <v>4.7699999999999818</v>
      </c>
      <c r="O235" s="22">
        <f t="shared" si="72"/>
        <v>4.7699999999999818</v>
      </c>
      <c r="P235" s="6">
        <f t="shared" si="73"/>
        <v>4.5917466066291333</v>
      </c>
      <c r="Q235" s="20">
        <f t="shared" si="74"/>
        <v>22.458752242323065</v>
      </c>
      <c r="R235" s="20">
        <f t="shared" si="75"/>
        <v>24.911968598584263</v>
      </c>
      <c r="S235" s="6">
        <f t="shared" si="68"/>
        <v>5.1787608731989261</v>
      </c>
      <c r="T235" s="19">
        <f t="shared" si="63"/>
        <v>19.297575375969064</v>
      </c>
    </row>
    <row r="236" spans="1:20" ht="15.75" customHeight="1" x14ac:dyDescent="0.2">
      <c r="A236" s="4">
        <v>45443</v>
      </c>
      <c r="B236" s="1">
        <v>523.59</v>
      </c>
      <c r="C236" s="1">
        <v>527.5</v>
      </c>
      <c r="D236" s="1">
        <v>518.36</v>
      </c>
      <c r="E236" s="1">
        <v>527.37</v>
      </c>
      <c r="F236" s="6">
        <f t="shared" si="64"/>
        <v>2.2999999999999545</v>
      </c>
      <c r="G236" s="12">
        <f t="shared" si="65"/>
        <v>2.9700000000000273</v>
      </c>
      <c r="H236" s="6">
        <f t="shared" si="66"/>
        <v>0</v>
      </c>
      <c r="I236" s="6">
        <f t="shared" si="67"/>
        <v>2.9700000000000273</v>
      </c>
      <c r="J236" s="6">
        <f t="shared" si="76"/>
        <v>0.95758835155110567</v>
      </c>
      <c r="K236" s="6">
        <f t="shared" si="77"/>
        <v>1.2743305818578667</v>
      </c>
      <c r="L236" s="22">
        <f t="shared" si="69"/>
        <v>9.1399999999999864</v>
      </c>
      <c r="M236" s="22">
        <f t="shared" si="70"/>
        <v>4.8899999999999864</v>
      </c>
      <c r="N236" s="22">
        <f t="shared" si="71"/>
        <v>4.25</v>
      </c>
      <c r="O236" s="22">
        <f t="shared" si="72"/>
        <v>9.1399999999999864</v>
      </c>
      <c r="P236" s="6">
        <f t="shared" si="73"/>
        <v>4.916621849012766</v>
      </c>
      <c r="Q236" s="20">
        <f t="shared" si="74"/>
        <v>19.476550789509769</v>
      </c>
      <c r="R236" s="20">
        <f t="shared" si="75"/>
        <v>25.918824367461703</v>
      </c>
      <c r="S236" s="6">
        <f t="shared" si="68"/>
        <v>14.191475575816625</v>
      </c>
      <c r="T236" s="19">
        <f t="shared" si="63"/>
        <v>18.93285396167246</v>
      </c>
    </row>
    <row r="237" spans="1:20" ht="15.75" customHeight="1" x14ac:dyDescent="0.2">
      <c r="A237" s="4">
        <v>45446</v>
      </c>
      <c r="B237" s="1">
        <v>529.02</v>
      </c>
      <c r="C237" s="1">
        <v>529.30999999999995</v>
      </c>
      <c r="D237" s="1">
        <v>522.6</v>
      </c>
      <c r="E237" s="1">
        <v>527.79999999999995</v>
      </c>
      <c r="F237" s="6">
        <f t="shared" si="64"/>
        <v>1.8099999999999454</v>
      </c>
      <c r="G237" s="12">
        <f t="shared" si="65"/>
        <v>-4.2400000000000091</v>
      </c>
      <c r="H237" s="6">
        <f t="shared" si="66"/>
        <v>1.8099999999999454</v>
      </c>
      <c r="I237" s="6">
        <f t="shared" si="67"/>
        <v>0</v>
      </c>
      <c r="J237" s="6">
        <f t="shared" si="76"/>
        <v>1.01847489786888</v>
      </c>
      <c r="K237" s="6">
        <f t="shared" si="77"/>
        <v>1.1833069688680191</v>
      </c>
      <c r="L237" s="22">
        <f t="shared" si="69"/>
        <v>6.7099999999999227</v>
      </c>
      <c r="M237" s="22">
        <f t="shared" si="70"/>
        <v>1.9399999999999409</v>
      </c>
      <c r="N237" s="22">
        <f t="shared" si="71"/>
        <v>4.7699999999999818</v>
      </c>
      <c r="O237" s="22">
        <f t="shared" si="72"/>
        <v>6.7099999999999227</v>
      </c>
      <c r="P237" s="6">
        <f t="shared" si="73"/>
        <v>5.0447202883689917</v>
      </c>
      <c r="Q237" s="20">
        <f t="shared" si="74"/>
        <v>20.188927029652284</v>
      </c>
      <c r="R237" s="20">
        <f t="shared" si="75"/>
        <v>23.456344479519082</v>
      </c>
      <c r="S237" s="6">
        <f t="shared" si="68"/>
        <v>7.4863034113104368</v>
      </c>
      <c r="T237" s="19">
        <f t="shared" si="63"/>
        <v>18.115243208075171</v>
      </c>
    </row>
    <row r="238" spans="1:20" ht="15.75" customHeight="1" x14ac:dyDescent="0.2">
      <c r="A238" s="4">
        <v>45447</v>
      </c>
      <c r="B238" s="1">
        <v>526.46</v>
      </c>
      <c r="C238" s="1">
        <v>529.15</v>
      </c>
      <c r="D238" s="1">
        <v>524.96</v>
      </c>
      <c r="E238" s="1">
        <v>528.39</v>
      </c>
      <c r="F238" s="6">
        <f t="shared" si="64"/>
        <v>-0.15999999999996817</v>
      </c>
      <c r="G238" s="12">
        <f t="shared" si="65"/>
        <v>-2.3600000000000136</v>
      </c>
      <c r="H238" s="6">
        <f t="shared" si="66"/>
        <v>0</v>
      </c>
      <c r="I238" s="6">
        <f t="shared" si="67"/>
        <v>0</v>
      </c>
      <c r="J238" s="6">
        <f t="shared" si="76"/>
        <v>0.94572669087824579</v>
      </c>
      <c r="K238" s="6">
        <f t="shared" si="77"/>
        <v>1.0987850425203034</v>
      </c>
      <c r="L238" s="22">
        <f t="shared" si="69"/>
        <v>4.1899999999999409</v>
      </c>
      <c r="M238" s="22">
        <f t="shared" si="70"/>
        <v>1.3500000000000227</v>
      </c>
      <c r="N238" s="22">
        <f t="shared" si="71"/>
        <v>2.8399999999999181</v>
      </c>
      <c r="O238" s="22">
        <f t="shared" si="72"/>
        <v>4.1899999999999409</v>
      </c>
      <c r="P238" s="6">
        <f t="shared" si="73"/>
        <v>4.9836688391997734</v>
      </c>
      <c r="Q238" s="20">
        <f t="shared" si="74"/>
        <v>18.976515522851251</v>
      </c>
      <c r="R238" s="20">
        <f t="shared" si="75"/>
        <v>22.047713802282559</v>
      </c>
      <c r="S238" s="6">
        <f t="shared" si="68"/>
        <v>7.4863034113104323</v>
      </c>
      <c r="T238" s="19">
        <f t="shared" si="63"/>
        <v>17.356033222591975</v>
      </c>
    </row>
    <row r="239" spans="1:20" ht="15.75" customHeight="1" x14ac:dyDescent="0.2">
      <c r="A239" s="4">
        <v>45448</v>
      </c>
      <c r="B239" s="1">
        <v>530.77</v>
      </c>
      <c r="C239" s="1">
        <v>534.69000000000005</v>
      </c>
      <c r="D239" s="1">
        <v>528.73</v>
      </c>
      <c r="E239" s="1">
        <v>534.66999999999996</v>
      </c>
      <c r="F239" s="6">
        <f t="shared" si="64"/>
        <v>5.5400000000000773</v>
      </c>
      <c r="G239" s="12">
        <f t="shared" si="65"/>
        <v>-3.7699999999999818</v>
      </c>
      <c r="H239" s="6">
        <f t="shared" si="66"/>
        <v>5.5400000000000773</v>
      </c>
      <c r="I239" s="6">
        <f t="shared" si="67"/>
        <v>0</v>
      </c>
      <c r="J239" s="6">
        <f t="shared" si="76"/>
        <v>1.2738890701012338</v>
      </c>
      <c r="K239" s="6">
        <f t="shared" si="77"/>
        <v>1.020300396625996</v>
      </c>
      <c r="L239" s="22">
        <f t="shared" si="69"/>
        <v>5.9600000000000364</v>
      </c>
      <c r="M239" s="22">
        <f t="shared" si="70"/>
        <v>6.3000000000000682</v>
      </c>
      <c r="N239" s="22">
        <f t="shared" si="71"/>
        <v>0.34000000000003183</v>
      </c>
      <c r="O239" s="22">
        <f t="shared" si="72"/>
        <v>6.3000000000000682</v>
      </c>
      <c r="P239" s="6">
        <f t="shared" si="73"/>
        <v>5.077692493542652</v>
      </c>
      <c r="Q239" s="20">
        <f t="shared" si="74"/>
        <v>25.087952287801009</v>
      </c>
      <c r="R239" s="20">
        <f t="shared" si="75"/>
        <v>20.09378074634337</v>
      </c>
      <c r="S239" s="6">
        <f t="shared" si="68"/>
        <v>11.05351921247351</v>
      </c>
      <c r="T239" s="19">
        <f t="shared" si="63"/>
        <v>16.905853650440655</v>
      </c>
    </row>
    <row r="240" spans="1:20" ht="15.75" customHeight="1" x14ac:dyDescent="0.2">
      <c r="A240" s="4">
        <v>45449</v>
      </c>
      <c r="B240" s="1">
        <v>534.98</v>
      </c>
      <c r="C240" s="1">
        <v>535.41999999999996</v>
      </c>
      <c r="D240" s="1">
        <v>532.67999999999995</v>
      </c>
      <c r="E240" s="1">
        <v>534.66</v>
      </c>
      <c r="F240" s="6">
        <f t="shared" si="64"/>
        <v>0.7299999999999045</v>
      </c>
      <c r="G240" s="12">
        <f t="shared" si="65"/>
        <v>-3.9499999999999318</v>
      </c>
      <c r="H240" s="6">
        <f t="shared" si="66"/>
        <v>0.7299999999999045</v>
      </c>
      <c r="I240" s="6">
        <f t="shared" si="67"/>
        <v>0</v>
      </c>
      <c r="J240" s="6">
        <f t="shared" si="76"/>
        <v>1.2350398508082818</v>
      </c>
      <c r="K240" s="6">
        <f t="shared" si="77"/>
        <v>0.94742179686699635</v>
      </c>
      <c r="L240" s="22">
        <f t="shared" si="69"/>
        <v>2.7400000000000091</v>
      </c>
      <c r="M240" s="22">
        <f t="shared" si="70"/>
        <v>0.75</v>
      </c>
      <c r="N240" s="22">
        <f t="shared" si="71"/>
        <v>1.9900000000000091</v>
      </c>
      <c r="O240" s="22">
        <f t="shared" si="72"/>
        <v>2.7400000000000091</v>
      </c>
      <c r="P240" s="6">
        <f t="shared" si="73"/>
        <v>4.9107144582896067</v>
      </c>
      <c r="Q240" s="20">
        <f t="shared" si="74"/>
        <v>25.149901532626355</v>
      </c>
      <c r="R240" s="20">
        <f t="shared" si="75"/>
        <v>19.292952276377758</v>
      </c>
      <c r="S240" s="6">
        <f t="shared" si="68"/>
        <v>13.178607479661849</v>
      </c>
      <c r="T240" s="19">
        <f t="shared" si="63"/>
        <v>16.639621781099311</v>
      </c>
    </row>
    <row r="241" spans="1:20" ht="15.75" customHeight="1" x14ac:dyDescent="0.2">
      <c r="A241" s="4">
        <v>45450</v>
      </c>
      <c r="B241" s="1">
        <v>533.66</v>
      </c>
      <c r="C241" s="1">
        <v>536.89</v>
      </c>
      <c r="D241" s="1">
        <v>532.53</v>
      </c>
      <c r="E241" s="1">
        <v>534.01</v>
      </c>
      <c r="F241" s="6">
        <f t="shared" si="64"/>
        <v>1.4700000000000273</v>
      </c>
      <c r="G241" s="12">
        <f t="shared" si="65"/>
        <v>0.14999999999997726</v>
      </c>
      <c r="H241" s="6">
        <f t="shared" si="66"/>
        <v>1.4700000000000273</v>
      </c>
      <c r="I241" s="6">
        <f t="shared" si="67"/>
        <v>0</v>
      </c>
      <c r="J241" s="6">
        <f t="shared" si="76"/>
        <v>1.2518227186076922</v>
      </c>
      <c r="K241" s="6">
        <f t="shared" si="77"/>
        <v>0.87974881137649663</v>
      </c>
      <c r="L241" s="22">
        <f t="shared" si="69"/>
        <v>4.3600000000000136</v>
      </c>
      <c r="M241" s="22">
        <f t="shared" si="70"/>
        <v>2.2300000000000182</v>
      </c>
      <c r="N241" s="22">
        <f t="shared" si="71"/>
        <v>2.1299999999999955</v>
      </c>
      <c r="O241" s="22">
        <f t="shared" si="72"/>
        <v>4.3600000000000136</v>
      </c>
      <c r="P241" s="6">
        <f t="shared" si="73"/>
        <v>4.8713777112689218</v>
      </c>
      <c r="Q241" s="20">
        <f t="shared" si="74"/>
        <v>25.697508852821251</v>
      </c>
      <c r="R241" s="20">
        <f t="shared" si="75"/>
        <v>18.059548315076867</v>
      </c>
      <c r="S241" s="6">
        <f t="shared" si="68"/>
        <v>17.45537984521475</v>
      </c>
      <c r="T241" s="19">
        <f t="shared" si="63"/>
        <v>16.697890214250414</v>
      </c>
    </row>
    <row r="242" spans="1:20" ht="15.75" customHeight="1" x14ac:dyDescent="0.2">
      <c r="A242" s="4">
        <v>45453</v>
      </c>
      <c r="B242" s="1">
        <v>533.17999999999995</v>
      </c>
      <c r="C242" s="1">
        <v>535.99</v>
      </c>
      <c r="D242" s="1">
        <v>532.57000000000005</v>
      </c>
      <c r="E242" s="1">
        <v>535.66</v>
      </c>
      <c r="F242" s="6">
        <f t="shared" si="64"/>
        <v>-0.89999999999997726</v>
      </c>
      <c r="G242" s="12">
        <f t="shared" si="65"/>
        <v>-4.0000000000077307E-2</v>
      </c>
      <c r="H242" s="6">
        <f t="shared" si="66"/>
        <v>0</v>
      </c>
      <c r="I242" s="6">
        <f t="shared" si="67"/>
        <v>0</v>
      </c>
      <c r="J242" s="6">
        <f t="shared" si="76"/>
        <v>1.1624068101357143</v>
      </c>
      <c r="K242" s="6">
        <f t="shared" si="77"/>
        <v>0.81690961056388978</v>
      </c>
      <c r="L242" s="22">
        <f t="shared" si="69"/>
        <v>3.4199999999999591</v>
      </c>
      <c r="M242" s="22">
        <f t="shared" si="70"/>
        <v>1.9800000000000182</v>
      </c>
      <c r="N242" s="22">
        <f t="shared" si="71"/>
        <v>1.4399999999999409</v>
      </c>
      <c r="O242" s="22">
        <f t="shared" si="72"/>
        <v>3.4199999999999591</v>
      </c>
      <c r="P242" s="6">
        <f t="shared" si="73"/>
        <v>4.7677078747497097</v>
      </c>
      <c r="Q242" s="20">
        <f t="shared" si="74"/>
        <v>24.380831222733779</v>
      </c>
      <c r="R242" s="20">
        <f t="shared" si="75"/>
        <v>17.134221139896813</v>
      </c>
      <c r="S242" s="6">
        <f t="shared" si="68"/>
        <v>17.45537984521474</v>
      </c>
      <c r="T242" s="19">
        <f t="shared" si="63"/>
        <v>16.751996616462151</v>
      </c>
    </row>
    <row r="243" spans="1:20" ht="15.75" customHeight="1" x14ac:dyDescent="0.2">
      <c r="A243" s="4">
        <v>45454</v>
      </c>
      <c r="B243" s="1">
        <v>534.07000000000005</v>
      </c>
      <c r="C243" s="1">
        <v>537.01</v>
      </c>
      <c r="D243" s="1">
        <v>532.04999999999995</v>
      </c>
      <c r="E243" s="1">
        <v>536.95000000000005</v>
      </c>
      <c r="F243" s="6">
        <f t="shared" si="64"/>
        <v>1.0199999999999818</v>
      </c>
      <c r="G243" s="12">
        <f t="shared" si="65"/>
        <v>0.5200000000000955</v>
      </c>
      <c r="H243" s="6">
        <f t="shared" si="66"/>
        <v>1.0199999999999818</v>
      </c>
      <c r="I243" s="6">
        <f t="shared" si="67"/>
        <v>0</v>
      </c>
      <c r="J243" s="6">
        <f t="shared" si="76"/>
        <v>1.1522348951260193</v>
      </c>
      <c r="K243" s="6">
        <f t="shared" si="77"/>
        <v>0.75855892409504055</v>
      </c>
      <c r="L243" s="22">
        <f t="shared" si="69"/>
        <v>4.9600000000000364</v>
      </c>
      <c r="M243" s="22">
        <f t="shared" si="70"/>
        <v>1.3500000000000227</v>
      </c>
      <c r="N243" s="22">
        <f t="shared" si="71"/>
        <v>3.6100000000000136</v>
      </c>
      <c r="O243" s="22">
        <f t="shared" si="72"/>
        <v>4.9600000000000364</v>
      </c>
      <c r="P243" s="6">
        <f t="shared" si="73"/>
        <v>4.7814430265533048</v>
      </c>
      <c r="Q243" s="20">
        <f t="shared" si="74"/>
        <v>24.098057609955585</v>
      </c>
      <c r="R243" s="20">
        <f t="shared" si="75"/>
        <v>15.864644206413278</v>
      </c>
      <c r="S243" s="6">
        <f t="shared" si="68"/>
        <v>20.60274463267114</v>
      </c>
      <c r="T243" s="19">
        <f t="shared" si="63"/>
        <v>17.027050046191363</v>
      </c>
    </row>
    <row r="244" spans="1:20" ht="15.75" customHeight="1" x14ac:dyDescent="0.2">
      <c r="A244" s="4">
        <v>45455</v>
      </c>
      <c r="B244" s="1">
        <v>541.63</v>
      </c>
      <c r="C244" s="1">
        <v>544.12</v>
      </c>
      <c r="D244" s="1">
        <v>540.29999999999995</v>
      </c>
      <c r="E244" s="1">
        <v>541.36</v>
      </c>
      <c r="F244" s="6">
        <f t="shared" si="64"/>
        <v>7.1100000000000136</v>
      </c>
      <c r="G244" s="12">
        <f t="shared" si="65"/>
        <v>-8.25</v>
      </c>
      <c r="H244" s="6">
        <f t="shared" si="66"/>
        <v>7.1100000000000136</v>
      </c>
      <c r="I244" s="6">
        <f t="shared" si="67"/>
        <v>0</v>
      </c>
      <c r="J244" s="6">
        <f t="shared" si="76"/>
        <v>1.5777895454741619</v>
      </c>
      <c r="K244" s="6">
        <f t="shared" si="77"/>
        <v>0.70437614380253766</v>
      </c>
      <c r="L244" s="22">
        <f t="shared" si="69"/>
        <v>3.82000000000005</v>
      </c>
      <c r="M244" s="22">
        <f t="shared" si="70"/>
        <v>7.1699999999999591</v>
      </c>
      <c r="N244" s="22">
        <f t="shared" si="71"/>
        <v>3.3499999999999091</v>
      </c>
      <c r="O244" s="22">
        <f t="shared" si="72"/>
        <v>7.1699999999999591</v>
      </c>
      <c r="P244" s="6">
        <f t="shared" si="73"/>
        <v>4.9520542389423516</v>
      </c>
      <c r="Q244" s="20">
        <f t="shared" si="74"/>
        <v>31.861313898111554</v>
      </c>
      <c r="R244" s="20">
        <f t="shared" si="75"/>
        <v>14.223918192644366</v>
      </c>
      <c r="S244" s="6">
        <f t="shared" si="68"/>
        <v>38.271252861944497</v>
      </c>
      <c r="T244" s="19">
        <f t="shared" si="63"/>
        <v>18.544493104459445</v>
      </c>
    </row>
    <row r="245" spans="1:20" ht="15.75" customHeight="1" x14ac:dyDescent="0.2">
      <c r="A245" s="4">
        <v>45456</v>
      </c>
      <c r="B245" s="1">
        <v>543.15</v>
      </c>
      <c r="C245" s="1">
        <v>543.33000000000004</v>
      </c>
      <c r="D245" s="1">
        <v>539.59</v>
      </c>
      <c r="E245" s="1">
        <v>542.45000000000005</v>
      </c>
      <c r="F245" s="6">
        <f t="shared" si="64"/>
        <v>-0.78999999999996362</v>
      </c>
      <c r="G245" s="12">
        <f t="shared" si="65"/>
        <v>0.70999999999992269</v>
      </c>
      <c r="H245" s="6">
        <f t="shared" si="66"/>
        <v>0</v>
      </c>
      <c r="I245" s="6">
        <f t="shared" si="67"/>
        <v>0.70999999999992269</v>
      </c>
      <c r="J245" s="6">
        <f t="shared" si="76"/>
        <v>1.4650902922260076</v>
      </c>
      <c r="K245" s="6">
        <f t="shared" si="77"/>
        <v>0.70477784781663655</v>
      </c>
      <c r="L245" s="22">
        <f t="shared" si="69"/>
        <v>3.7400000000000091</v>
      </c>
      <c r="M245" s="22">
        <f t="shared" si="70"/>
        <v>1.9700000000000273</v>
      </c>
      <c r="N245" s="22">
        <f t="shared" si="71"/>
        <v>1.7699999999999818</v>
      </c>
      <c r="O245" s="22">
        <f t="shared" si="72"/>
        <v>3.7400000000000091</v>
      </c>
      <c r="P245" s="6">
        <f t="shared" si="73"/>
        <v>4.8654789361607556</v>
      </c>
      <c r="Q245" s="20">
        <f t="shared" si="74"/>
        <v>30.111943992549246</v>
      </c>
      <c r="R245" s="20">
        <f t="shared" si="75"/>
        <v>14.485271790586799</v>
      </c>
      <c r="S245" s="6">
        <f t="shared" si="68"/>
        <v>35.039569012448318</v>
      </c>
      <c r="T245" s="19">
        <f t="shared" si="63"/>
        <v>19.722712812172936</v>
      </c>
    </row>
    <row r="246" spans="1:20" ht="15.75" customHeight="1" x14ac:dyDescent="0.2">
      <c r="A246" s="4">
        <v>45457</v>
      </c>
      <c r="B246" s="1">
        <v>540.88</v>
      </c>
      <c r="C246" s="1">
        <v>542.80999999999995</v>
      </c>
      <c r="D246" s="1">
        <v>539.85</v>
      </c>
      <c r="E246" s="1">
        <v>542.78</v>
      </c>
      <c r="F246" s="6">
        <f t="shared" si="64"/>
        <v>-0.5200000000000955</v>
      </c>
      <c r="G246" s="12">
        <f t="shared" si="65"/>
        <v>-0.25999999999999091</v>
      </c>
      <c r="H246" s="6">
        <f t="shared" si="66"/>
        <v>0</v>
      </c>
      <c r="I246" s="6">
        <f t="shared" si="67"/>
        <v>0</v>
      </c>
      <c r="J246" s="6">
        <f t="shared" si="76"/>
        <v>1.3604409856384356</v>
      </c>
      <c r="K246" s="6">
        <f t="shared" si="77"/>
        <v>0.65443657297259106</v>
      </c>
      <c r="L246" s="22">
        <f t="shared" si="69"/>
        <v>2.9599999999999227</v>
      </c>
      <c r="M246" s="22">
        <f t="shared" si="70"/>
        <v>0.35999999999989996</v>
      </c>
      <c r="N246" s="22">
        <f t="shared" si="71"/>
        <v>2.6000000000000227</v>
      </c>
      <c r="O246" s="22">
        <f t="shared" si="72"/>
        <v>2.9599999999999227</v>
      </c>
      <c r="P246" s="6">
        <f t="shared" si="73"/>
        <v>4.7293732978635532</v>
      </c>
      <c r="Q246" s="20">
        <f t="shared" si="74"/>
        <v>28.765777196166798</v>
      </c>
      <c r="R246" s="20">
        <f t="shared" si="75"/>
        <v>13.837701778969874</v>
      </c>
      <c r="S246" s="6">
        <f t="shared" si="68"/>
        <v>35.039569012448318</v>
      </c>
      <c r="T246" s="19">
        <f t="shared" si="63"/>
        <v>20.816773969335465</v>
      </c>
    </row>
    <row r="247" spans="1:20" ht="15.75" customHeight="1" x14ac:dyDescent="0.2">
      <c r="A247" s="4">
        <v>45460</v>
      </c>
      <c r="B247" s="1">
        <v>542.08000000000004</v>
      </c>
      <c r="C247" s="1">
        <v>548.53</v>
      </c>
      <c r="D247" s="1">
        <v>541.61</v>
      </c>
      <c r="E247" s="1">
        <v>547.1</v>
      </c>
      <c r="F247" s="6">
        <f t="shared" si="64"/>
        <v>5.7200000000000273</v>
      </c>
      <c r="G247" s="12">
        <f t="shared" si="65"/>
        <v>-1.7599999999999909</v>
      </c>
      <c r="H247" s="6">
        <f t="shared" si="66"/>
        <v>5.7200000000000273</v>
      </c>
      <c r="I247" s="6">
        <f t="shared" si="67"/>
        <v>0</v>
      </c>
      <c r="J247" s="6">
        <f t="shared" si="76"/>
        <v>1.6718380580928351</v>
      </c>
      <c r="K247" s="6">
        <f t="shared" si="77"/>
        <v>0.60769110347454891</v>
      </c>
      <c r="L247" s="22">
        <f t="shared" si="69"/>
        <v>6.9199999999999591</v>
      </c>
      <c r="M247" s="22">
        <f t="shared" si="70"/>
        <v>5.75</v>
      </c>
      <c r="N247" s="22">
        <f t="shared" si="71"/>
        <v>1.1699999999999591</v>
      </c>
      <c r="O247" s="22">
        <f t="shared" si="72"/>
        <v>6.9199999999999591</v>
      </c>
      <c r="P247" s="6">
        <f t="shared" si="73"/>
        <v>4.8858466337304396</v>
      </c>
      <c r="Q247" s="20">
        <f t="shared" si="74"/>
        <v>34.217980698594999</v>
      </c>
      <c r="R247" s="20">
        <f t="shared" si="75"/>
        <v>12.437785076576684</v>
      </c>
      <c r="S247" s="6">
        <f t="shared" si="68"/>
        <v>46.682752410440244</v>
      </c>
      <c r="T247" s="19">
        <f t="shared" si="63"/>
        <v>22.664343857985806</v>
      </c>
    </row>
    <row r="248" spans="1:20" ht="15.75" customHeight="1" x14ac:dyDescent="0.2">
      <c r="A248" s="4">
        <v>45461</v>
      </c>
      <c r="B248" s="1">
        <v>547.16</v>
      </c>
      <c r="C248" s="1">
        <v>548.62</v>
      </c>
      <c r="D248" s="1">
        <v>546.73</v>
      </c>
      <c r="E248" s="1">
        <v>548.49</v>
      </c>
      <c r="F248" s="6">
        <f t="shared" si="64"/>
        <v>9.0000000000031832E-2</v>
      </c>
      <c r="G248" s="12">
        <f t="shared" si="65"/>
        <v>-5.1200000000000045</v>
      </c>
      <c r="H248" s="6">
        <f t="shared" si="66"/>
        <v>9.0000000000031832E-2</v>
      </c>
      <c r="I248" s="6">
        <f t="shared" si="67"/>
        <v>0</v>
      </c>
      <c r="J248" s="6">
        <f t="shared" si="76"/>
        <v>1.5588496253719206</v>
      </c>
      <c r="K248" s="6">
        <f t="shared" si="77"/>
        <v>0.56428459608350967</v>
      </c>
      <c r="L248" s="22">
        <f t="shared" si="69"/>
        <v>1.8899999999999864</v>
      </c>
      <c r="M248" s="22">
        <f t="shared" si="70"/>
        <v>1.5199999999999818</v>
      </c>
      <c r="N248" s="22">
        <f t="shared" si="71"/>
        <v>0.37000000000000455</v>
      </c>
      <c r="O248" s="22">
        <f t="shared" si="72"/>
        <v>1.8899999999999864</v>
      </c>
      <c r="P248" s="6">
        <f t="shared" si="73"/>
        <v>4.671857588463979</v>
      </c>
      <c r="Q248" s="20">
        <f t="shared" si="74"/>
        <v>33.366805298627298</v>
      </c>
      <c r="R248" s="20">
        <f t="shared" si="75"/>
        <v>12.078377506131048</v>
      </c>
      <c r="S248" s="6">
        <f t="shared" si="68"/>
        <v>46.844190029899586</v>
      </c>
      <c r="T248" s="19">
        <f t="shared" ref="T248:T252" si="78">(S248*(1/$X$1))+(T247*(1-(1/$X$1)))</f>
        <v>24.391475727408221</v>
      </c>
    </row>
    <row r="249" spans="1:20" ht="15.75" customHeight="1" x14ac:dyDescent="0.2">
      <c r="A249" s="4">
        <v>45463</v>
      </c>
      <c r="B249" s="1">
        <v>549.44000000000005</v>
      </c>
      <c r="C249" s="1">
        <v>550.1</v>
      </c>
      <c r="D249" s="1">
        <v>545.22</v>
      </c>
      <c r="E249" s="1">
        <v>547</v>
      </c>
      <c r="F249" s="6">
        <f t="shared" si="64"/>
        <v>1.4800000000000182</v>
      </c>
      <c r="G249" s="12">
        <f t="shared" si="65"/>
        <v>1.5099999999999909</v>
      </c>
      <c r="H249" s="6">
        <f t="shared" si="66"/>
        <v>0</v>
      </c>
      <c r="I249" s="6">
        <f t="shared" si="67"/>
        <v>1.5099999999999909</v>
      </c>
      <c r="J249" s="6">
        <f t="shared" si="76"/>
        <v>1.4475032235596406</v>
      </c>
      <c r="K249" s="6">
        <f t="shared" si="77"/>
        <v>0.63183569636325831</v>
      </c>
      <c r="L249" s="22">
        <f t="shared" si="69"/>
        <v>4.8799999999999955</v>
      </c>
      <c r="M249" s="22">
        <f t="shared" si="70"/>
        <v>1.6100000000000136</v>
      </c>
      <c r="N249" s="22">
        <f t="shared" si="71"/>
        <v>3.2699999999999818</v>
      </c>
      <c r="O249" s="22">
        <f t="shared" si="72"/>
        <v>4.8799999999999955</v>
      </c>
      <c r="P249" s="6">
        <f t="shared" si="73"/>
        <v>4.686724903573694</v>
      </c>
      <c r="Q249" s="20">
        <f t="shared" si="74"/>
        <v>30.885175753667532</v>
      </c>
      <c r="R249" s="20">
        <f t="shared" si="75"/>
        <v>13.481390723007333</v>
      </c>
      <c r="S249" s="6">
        <f t="shared" si="68"/>
        <v>39.227252439762296</v>
      </c>
      <c r="T249" s="19">
        <f t="shared" si="78"/>
        <v>25.451174064004942</v>
      </c>
    </row>
    <row r="250" spans="1:20" ht="15.75" customHeight="1" x14ac:dyDescent="0.2">
      <c r="A250" s="4">
        <v>45464</v>
      </c>
      <c r="B250" s="1">
        <v>544.4</v>
      </c>
      <c r="C250" s="1">
        <v>545.64</v>
      </c>
      <c r="D250" s="1">
        <v>543.04</v>
      </c>
      <c r="E250" s="1">
        <v>544.51</v>
      </c>
      <c r="F250" s="6">
        <f t="shared" si="64"/>
        <v>-4.4600000000000364</v>
      </c>
      <c r="G250" s="12">
        <f t="shared" si="65"/>
        <v>2.1800000000000637</v>
      </c>
      <c r="H250" s="6">
        <f t="shared" si="66"/>
        <v>0</v>
      </c>
      <c r="I250" s="6">
        <f t="shared" si="67"/>
        <v>2.1800000000000637</v>
      </c>
      <c r="J250" s="6">
        <f t="shared" si="76"/>
        <v>1.3441101361625234</v>
      </c>
      <c r="K250" s="6">
        <f t="shared" si="77"/>
        <v>0.74241886090874443</v>
      </c>
      <c r="L250" s="22">
        <f t="shared" si="69"/>
        <v>2.6000000000000227</v>
      </c>
      <c r="M250" s="22">
        <f t="shared" si="70"/>
        <v>1.3600000000000136</v>
      </c>
      <c r="N250" s="22">
        <f t="shared" si="71"/>
        <v>3.9600000000000364</v>
      </c>
      <c r="O250" s="22">
        <f t="shared" si="72"/>
        <v>3.9600000000000364</v>
      </c>
      <c r="P250" s="6">
        <f t="shared" si="73"/>
        <v>4.6348159818898615</v>
      </c>
      <c r="Q250" s="20">
        <f t="shared" si="74"/>
        <v>29.000291304218255</v>
      </c>
      <c r="R250" s="20">
        <f t="shared" si="75"/>
        <v>16.018302858402173</v>
      </c>
      <c r="S250" s="6">
        <f t="shared" si="68"/>
        <v>28.836947681931857</v>
      </c>
      <c r="T250" s="19">
        <f t="shared" si="78"/>
        <v>25.693015036714005</v>
      </c>
    </row>
    <row r="251" spans="1:20" ht="15.75" customHeight="1" x14ac:dyDescent="0.2">
      <c r="A251" s="4">
        <v>45467</v>
      </c>
      <c r="B251" s="1">
        <v>544.33000000000004</v>
      </c>
      <c r="C251" s="1">
        <v>546.91999999999996</v>
      </c>
      <c r="D251" s="1">
        <v>542.66</v>
      </c>
      <c r="E251" s="1">
        <v>542.74</v>
      </c>
      <c r="F251" s="6">
        <f t="shared" si="64"/>
        <v>1.2799999999999727</v>
      </c>
      <c r="G251" s="12">
        <f t="shared" si="65"/>
        <v>0.37999999999999545</v>
      </c>
      <c r="H251" s="6">
        <f t="shared" si="66"/>
        <v>1.2799999999999727</v>
      </c>
      <c r="I251" s="6">
        <f t="shared" si="67"/>
        <v>0</v>
      </c>
      <c r="J251" s="6">
        <f t="shared" si="76"/>
        <v>1.3395308407223412</v>
      </c>
      <c r="K251" s="6">
        <f t="shared" si="77"/>
        <v>0.68938894227240555</v>
      </c>
      <c r="L251" s="22">
        <f t="shared" si="69"/>
        <v>4.2599999999999909</v>
      </c>
      <c r="M251" s="22">
        <f t="shared" si="70"/>
        <v>2.4099999999999682</v>
      </c>
      <c r="N251" s="22">
        <f t="shared" si="71"/>
        <v>1.8500000000000227</v>
      </c>
      <c r="O251" s="22">
        <f t="shared" si="72"/>
        <v>4.2599999999999909</v>
      </c>
      <c r="P251" s="6">
        <f t="shared" si="73"/>
        <v>4.6080434117548705</v>
      </c>
      <c r="Q251" s="20">
        <f t="shared" si="74"/>
        <v>29.069405841647892</v>
      </c>
      <c r="R251" s="20">
        <f t="shared" si="75"/>
        <v>14.960556589241575</v>
      </c>
      <c r="S251" s="6">
        <f t="shared" si="68"/>
        <v>32.043745834559637</v>
      </c>
      <c r="T251" s="19">
        <f t="shared" si="78"/>
        <v>26.146638665131551</v>
      </c>
    </row>
    <row r="252" spans="1:20" ht="15.75" customHeight="1" x14ac:dyDescent="0.2">
      <c r="A252" s="4">
        <v>45468</v>
      </c>
      <c r="B252" s="1">
        <v>543.99</v>
      </c>
      <c r="C252" s="1">
        <v>545.19000000000005</v>
      </c>
      <c r="D252" s="1">
        <v>542.51</v>
      </c>
      <c r="E252" s="1">
        <v>544.83000000000004</v>
      </c>
      <c r="F252" s="6">
        <f t="shared" si="64"/>
        <v>-1.7299999999999045</v>
      </c>
      <c r="G252" s="12">
        <f t="shared" si="65"/>
        <v>0.14999999999997726</v>
      </c>
      <c r="H252" s="6">
        <f t="shared" si="66"/>
        <v>0</v>
      </c>
      <c r="I252" s="6">
        <f t="shared" si="67"/>
        <v>0.14999999999997726</v>
      </c>
      <c r="J252" s="6">
        <f t="shared" si="76"/>
        <v>1.2438500663850312</v>
      </c>
      <c r="K252" s="6">
        <f t="shared" si="77"/>
        <v>0.65086116068151789</v>
      </c>
      <c r="L252" s="22">
        <f t="shared" si="69"/>
        <v>2.6800000000000637</v>
      </c>
      <c r="M252" s="22">
        <f t="shared" si="70"/>
        <v>2.4500000000000455</v>
      </c>
      <c r="N252" s="22">
        <f t="shared" si="71"/>
        <v>0.23000000000001819</v>
      </c>
      <c r="O252" s="22">
        <f t="shared" si="72"/>
        <v>2.6800000000000637</v>
      </c>
      <c r="P252" s="6">
        <f t="shared" si="73"/>
        <v>4.470326025200956</v>
      </c>
      <c r="Q252" s="20">
        <f t="shared" si="74"/>
        <v>27.824593986500478</v>
      </c>
      <c r="R252" s="20">
        <f t="shared" si="75"/>
        <v>14.559590441779008</v>
      </c>
      <c r="S252" s="6">
        <f t="shared" si="68"/>
        <v>31.297059796367872</v>
      </c>
      <c r="T252" s="19">
        <f t="shared" si="78"/>
        <v>26.51452588879129</v>
      </c>
    </row>
    <row r="253" spans="1:20" ht="15.75" customHeight="1" x14ac:dyDescent="0.2">
      <c r="F253" s="6"/>
      <c r="G253" s="12"/>
      <c r="H253" s="12"/>
      <c r="I253" s="12"/>
      <c r="J253" s="12"/>
      <c r="K253" s="12"/>
      <c r="L253" s="12"/>
      <c r="M253" s="12"/>
      <c r="N253" s="12"/>
      <c r="O253" s="12"/>
      <c r="P253" s="12"/>
      <c r="Q253" s="20"/>
      <c r="R253" s="20"/>
      <c r="S253" s="12"/>
      <c r="T253" s="20"/>
    </row>
  </sheetData>
  <hyperlinks>
    <hyperlink ref="AA1" r:id="rId1" display="Full List of Templates" xr:uid="{F754F1D1-6938-4249-8AFA-8BA7551E99C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TraderArchive</dc:creator>
  <cp:lastModifiedBy>SERGII IERMOLAIEV</cp:lastModifiedBy>
  <dcterms:created xsi:type="dcterms:W3CDTF">2023-01-26T12:28:16Z</dcterms:created>
  <dcterms:modified xsi:type="dcterms:W3CDTF">2025-01-23T18:50:43Z</dcterms:modified>
</cp:coreProperties>
</file>