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548" documentId="8_{F6E104E4-2000-4039-89C5-87D6CCABF249}" xr6:coauthVersionLast="47" xr6:coauthVersionMax="47" xr10:uidLastSave="{62CC5AE4-7AC4-481A-9DD6-78075DE0331D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F4" i="1"/>
  <c r="G4" i="1"/>
  <c r="H5" i="1" l="1"/>
  <c r="J5" i="1" s="1" a="1"/>
  <c r="J5" i="1" s="1"/>
  <c r="F5" i="1" s="1"/>
  <c r="I5" i="1"/>
  <c r="J4" i="1"/>
  <c r="G5" i="1" l="1"/>
  <c r="H6" i="1" l="1"/>
  <c r="I6" i="1" s="1"/>
  <c r="J6" i="1" s="1" a="1"/>
  <c r="J6" i="1" s="1"/>
  <c r="F6" i="1" s="1"/>
  <c r="G6" i="1" s="1"/>
  <c r="H7" i="1" l="1"/>
  <c r="I7" i="1" s="1"/>
  <c r="J7" i="1" s="1" a="1"/>
  <c r="J7" i="1" s="1"/>
  <c r="F7" i="1" s="1"/>
  <c r="G7" i="1" s="1"/>
  <c r="H8" i="1" l="1"/>
  <c r="I8" i="1" s="1"/>
  <c r="J8" i="1" s="1" a="1"/>
  <c r="J8" i="1" s="1"/>
  <c r="F8" i="1" s="1"/>
  <c r="G8" i="1" s="1"/>
  <c r="H9" i="1" l="1"/>
  <c r="I9" i="1" s="1"/>
  <c r="J9" i="1" s="1" a="1"/>
  <c r="J9" i="1" s="1"/>
  <c r="F9" i="1" s="1"/>
  <c r="G9" i="1" s="1"/>
  <c r="H10" i="1" l="1"/>
  <c r="I10" i="1" s="1"/>
  <c r="J10" i="1" s="1" a="1"/>
  <c r="J10" i="1" s="1"/>
  <c r="F10" i="1" s="1"/>
  <c r="G10" i="1" s="1"/>
  <c r="H11" i="1" l="1"/>
  <c r="I11" i="1" s="1"/>
  <c r="J11" i="1" s="1" a="1"/>
  <c r="J11" i="1" s="1"/>
  <c r="F11" i="1" l="1"/>
  <c r="G11" i="1" s="1"/>
  <c r="H12" i="1" l="1"/>
  <c r="I12" i="1" s="1"/>
  <c r="J12" i="1" s="1" a="1"/>
  <c r="J12" i="1" s="1"/>
  <c r="F12" i="1" l="1"/>
  <c r="G12" i="1" s="1"/>
  <c r="H13" i="1" l="1"/>
  <c r="I13" i="1" s="1"/>
  <c r="J13" i="1" s="1" a="1"/>
  <c r="J13" i="1" s="1"/>
  <c r="F13" i="1" l="1"/>
  <c r="G13" i="1" s="1"/>
  <c r="H14" i="1" l="1"/>
  <c r="I14" i="1" s="1"/>
  <c r="J14" i="1" s="1" a="1"/>
  <c r="J14" i="1" s="1"/>
  <c r="F14" i="1" l="1"/>
  <c r="G14" i="1" s="1"/>
  <c r="H15" i="1" l="1"/>
  <c r="I15" i="1" s="1"/>
  <c r="J15" i="1" s="1" a="1"/>
  <c r="J15" i="1" s="1"/>
  <c r="F15" i="1" l="1"/>
  <c r="G15" i="1" s="1"/>
  <c r="H16" i="1" l="1"/>
  <c r="I16" i="1" s="1"/>
  <c r="J16" i="1" s="1" a="1"/>
  <c r="J16" i="1" s="1"/>
  <c r="F16" i="1" l="1"/>
  <c r="G16" i="1" s="1"/>
  <c r="H17" i="1" l="1"/>
  <c r="I17" i="1" s="1"/>
  <c r="J17" i="1" s="1" a="1"/>
  <c r="J17" i="1" s="1"/>
  <c r="F17" i="1" l="1"/>
  <c r="G17" i="1" s="1"/>
  <c r="H18" i="1" l="1"/>
  <c r="I18" i="1" s="1"/>
  <c r="J18" i="1" s="1" a="1"/>
  <c r="J18" i="1" s="1"/>
  <c r="F18" i="1" l="1"/>
  <c r="G18" i="1" s="1"/>
  <c r="H19" i="1" l="1"/>
  <c r="I19" i="1" s="1"/>
  <c r="J19" i="1" s="1" a="1"/>
  <c r="J19" i="1" s="1"/>
  <c r="F19" i="1" l="1"/>
  <c r="G19" i="1" s="1"/>
  <c r="H20" i="1" l="1"/>
  <c r="I20" i="1" s="1"/>
  <c r="J20" i="1" s="1" a="1"/>
  <c r="J20" i="1" s="1"/>
  <c r="F20" i="1" l="1"/>
  <c r="G20" i="1" s="1"/>
  <c r="H21" i="1" l="1"/>
  <c r="I21" i="1" s="1"/>
  <c r="J21" i="1" s="1" a="1"/>
  <c r="J21" i="1" s="1"/>
  <c r="F21" i="1" l="1"/>
  <c r="G21" i="1" s="1"/>
  <c r="H22" i="1" l="1"/>
  <c r="I22" i="1" s="1"/>
  <c r="J22" i="1" s="1" a="1"/>
  <c r="J22" i="1" s="1"/>
  <c r="F22" i="1" l="1"/>
  <c r="G22" i="1" s="1"/>
  <c r="H23" i="1" l="1"/>
  <c r="I23" i="1" s="1"/>
  <c r="J23" i="1" s="1" a="1"/>
  <c r="J23" i="1" s="1"/>
  <c r="F23" i="1" l="1"/>
  <c r="G23" i="1" s="1"/>
  <c r="H24" i="1" l="1"/>
  <c r="I24" i="1" s="1"/>
  <c r="J24" i="1" s="1" a="1"/>
  <c r="J24" i="1" s="1"/>
  <c r="F24" i="1" l="1"/>
  <c r="G24" i="1" s="1"/>
  <c r="H25" i="1" l="1"/>
  <c r="I25" i="1" s="1"/>
  <c r="J25" i="1" s="1" a="1"/>
  <c r="J25" i="1" s="1"/>
  <c r="F25" i="1" l="1"/>
  <c r="G25" i="1" s="1"/>
  <c r="H26" i="1" l="1"/>
  <c r="I26" i="1" s="1"/>
  <c r="J26" i="1" s="1" a="1"/>
  <c r="J26" i="1" s="1"/>
  <c r="F26" i="1" s="1"/>
  <c r="G26" i="1" s="1"/>
  <c r="H27" i="1" l="1"/>
  <c r="I27" i="1" s="1"/>
  <c r="J27" i="1" l="1" a="1"/>
  <c r="J27" i="1" s="1"/>
  <c r="F27" i="1" s="1"/>
  <c r="G27" i="1" s="1"/>
  <c r="H28" i="1" l="1"/>
  <c r="I28" i="1" s="1"/>
  <c r="J28" i="1" l="1" a="1"/>
  <c r="J28" i="1" s="1"/>
  <c r="F28" i="1" s="1"/>
  <c r="G28" i="1" s="1"/>
  <c r="H29" i="1" l="1"/>
  <c r="I29" i="1" s="1"/>
  <c r="J29" i="1" l="1" a="1"/>
  <c r="J29" i="1" s="1"/>
  <c r="F29" i="1" s="1"/>
  <c r="G29" i="1" s="1"/>
  <c r="H30" i="1" l="1"/>
  <c r="I30" i="1" s="1"/>
  <c r="J30" i="1" l="1" a="1"/>
  <c r="J30" i="1" s="1"/>
  <c r="F30" i="1" s="1"/>
  <c r="G30" i="1" s="1"/>
  <c r="H31" i="1" l="1"/>
  <c r="I31" i="1" s="1"/>
  <c r="J31" i="1" l="1" a="1"/>
  <c r="J31" i="1" s="1"/>
  <c r="F31" i="1" s="1"/>
  <c r="G31" i="1" s="1"/>
  <c r="H32" i="1" l="1"/>
  <c r="I32" i="1" s="1"/>
  <c r="J32" i="1" l="1" a="1"/>
  <c r="J32" i="1" s="1"/>
  <c r="F32" i="1" s="1"/>
  <c r="G32" i="1" s="1"/>
  <c r="H33" i="1" l="1"/>
  <c r="I33" i="1" s="1"/>
  <c r="J33" i="1" l="1" a="1"/>
  <c r="J33" i="1" s="1"/>
  <c r="F33" i="1" s="1"/>
  <c r="G33" i="1" s="1"/>
  <c r="H34" i="1" l="1"/>
  <c r="I34" i="1" s="1"/>
  <c r="J34" i="1" s="1" a="1"/>
  <c r="J34" i="1" s="1"/>
  <c r="F34" i="1" s="1"/>
  <c r="G34" i="1" s="1"/>
  <c r="H35" i="1" l="1"/>
  <c r="I35" i="1" s="1"/>
  <c r="J35" i="1" s="1" a="1"/>
  <c r="J35" i="1" s="1"/>
  <c r="F35" i="1" s="1"/>
  <c r="G35" i="1" s="1"/>
  <c r="H36" i="1" l="1"/>
  <c r="I36" i="1" l="1"/>
  <c r="J36" i="1" s="1" a="1"/>
  <c r="J36" i="1" s="1"/>
  <c r="F36" i="1" s="1"/>
  <c r="G36" i="1" s="1"/>
  <c r="H37" i="1" l="1"/>
  <c r="I37" i="1" s="1"/>
  <c r="J37" i="1" s="1" a="1"/>
  <c r="J37" i="1" s="1"/>
  <c r="F37" i="1" s="1"/>
  <c r="G37" i="1" s="1"/>
  <c r="H38" i="1" l="1"/>
  <c r="I38" i="1" s="1"/>
  <c r="J38" i="1" l="1" a="1"/>
  <c r="J38" i="1" s="1"/>
  <c r="F38" i="1" s="1"/>
  <c r="G38" i="1" s="1"/>
  <c r="H39" i="1" l="1"/>
  <c r="I39" i="1" s="1"/>
  <c r="J39" i="1" l="1" a="1"/>
  <c r="J39" i="1" s="1"/>
  <c r="F39" i="1" s="1"/>
  <c r="G39" i="1" s="1"/>
  <c r="H40" i="1" l="1"/>
  <c r="I40" i="1" s="1"/>
  <c r="J40" i="1" s="1" a="1"/>
  <c r="J40" i="1" s="1"/>
  <c r="F40" i="1" s="1"/>
  <c r="G40" i="1" s="1"/>
  <c r="H41" i="1" l="1"/>
  <c r="I41" i="1" s="1"/>
  <c r="J41" i="1" l="1" a="1"/>
  <c r="J41" i="1" s="1"/>
  <c r="F41" i="1" s="1"/>
  <c r="G41" i="1" s="1"/>
  <c r="H42" i="1" l="1"/>
  <c r="I42" i="1" s="1"/>
  <c r="J42" i="1" l="1" a="1"/>
  <c r="J42" i="1" s="1"/>
  <c r="F42" i="1" s="1"/>
  <c r="G42" i="1" l="1"/>
  <c r="H43" i="1" s="1"/>
  <c r="I43" i="1" s="1"/>
  <c r="J43" i="1" s="1" a="1"/>
  <c r="J43" i="1" s="1"/>
  <c r="F43" i="1" s="1"/>
  <c r="G43" i="1" l="1"/>
  <c r="H44" i="1" s="1"/>
  <c r="I44" i="1" s="1"/>
  <c r="J44" i="1" s="1" a="1"/>
  <c r="J44" i="1" s="1"/>
  <c r="F44" i="1" s="1"/>
  <c r="G44" i="1" l="1"/>
  <c r="H45" i="1" s="1"/>
  <c r="I45" i="1" s="1"/>
  <c r="J45" i="1" s="1" a="1"/>
  <c r="J45" i="1" s="1"/>
  <c r="F45" i="1" s="1"/>
  <c r="G45" i="1" l="1"/>
  <c r="H46" i="1" s="1"/>
  <c r="I46" i="1" s="1"/>
  <c r="J46" i="1" s="1" a="1"/>
  <c r="J46" i="1" s="1"/>
  <c r="F46" i="1" s="1"/>
  <c r="G46" i="1" l="1"/>
  <c r="H47" i="1" s="1"/>
  <c r="I47" i="1" s="1"/>
  <c r="J47" i="1" s="1" a="1"/>
  <c r="J47" i="1" s="1"/>
  <c r="F47" i="1" s="1"/>
  <c r="G47" i="1" l="1"/>
  <c r="H48" i="1" s="1"/>
  <c r="I48" i="1" s="1"/>
  <c r="J48" i="1" s="1" a="1"/>
  <c r="J48" i="1" s="1"/>
  <c r="F48" i="1" s="1"/>
  <c r="G48" i="1" l="1"/>
  <c r="H49" i="1" s="1"/>
  <c r="I49" i="1" s="1"/>
  <c r="J49" i="1" s="1" a="1"/>
  <c r="J49" i="1" s="1"/>
  <c r="F49" i="1" s="1"/>
  <c r="G49" i="1" l="1"/>
  <c r="H50" i="1" s="1"/>
  <c r="I50" i="1" s="1"/>
  <c r="J50" i="1" s="1" a="1"/>
  <c r="J50" i="1" s="1"/>
  <c r="F50" i="1" s="1"/>
  <c r="G50" i="1" l="1"/>
  <c r="H51" i="1" s="1"/>
  <c r="I51" i="1" s="1"/>
  <c r="J51" i="1" s="1" a="1"/>
  <c r="J51" i="1" s="1"/>
  <c r="F51" i="1" s="1"/>
  <c r="G51" i="1" l="1"/>
  <c r="H52" i="1" s="1"/>
  <c r="I52" i="1" s="1"/>
  <c r="J52" i="1" s="1" a="1"/>
  <c r="J52" i="1" s="1"/>
  <c r="F52" i="1" s="1"/>
  <c r="G52" i="1" l="1"/>
  <c r="H53" i="1" s="1"/>
  <c r="I53" i="1" s="1"/>
  <c r="J53" i="1" s="1" a="1"/>
  <c r="J53" i="1" s="1"/>
  <c r="F53" i="1" s="1"/>
  <c r="G53" i="1" l="1"/>
  <c r="H54" i="1" s="1"/>
  <c r="I54" i="1" s="1"/>
  <c r="J54" i="1" s="1" a="1"/>
  <c r="J54" i="1" s="1"/>
  <c r="F54" i="1" s="1"/>
  <c r="G54" i="1" l="1"/>
  <c r="H55" i="1" s="1"/>
  <c r="I55" i="1" s="1"/>
  <c r="J55" i="1" s="1" a="1"/>
  <c r="J55" i="1" s="1"/>
  <c r="F55" i="1" s="1"/>
  <c r="G55" i="1" l="1"/>
  <c r="H56" i="1" s="1"/>
  <c r="I56" i="1" s="1"/>
  <c r="J56" i="1" s="1" a="1"/>
  <c r="J56" i="1" s="1"/>
  <c r="F56" i="1" s="1"/>
  <c r="G56" i="1" l="1"/>
  <c r="H57" i="1" s="1"/>
  <c r="I57" i="1" s="1"/>
  <c r="J57" i="1" s="1" a="1"/>
  <c r="J57" i="1" s="1"/>
  <c r="F57" i="1" s="1"/>
  <c r="G57" i="1" l="1"/>
  <c r="H58" i="1" s="1"/>
  <c r="I58" i="1" s="1"/>
  <c r="J58" i="1" s="1" a="1"/>
  <c r="J58" i="1" s="1"/>
  <c r="F58" i="1" s="1"/>
  <c r="G58" i="1" l="1"/>
  <c r="H59" i="1" s="1"/>
  <c r="I59" i="1" s="1"/>
  <c r="J59" i="1" s="1" a="1"/>
  <c r="J59" i="1" s="1"/>
  <c r="F59" i="1" s="1"/>
  <c r="G59" i="1" l="1"/>
  <c r="H60" i="1" s="1"/>
  <c r="I60" i="1" s="1"/>
  <c r="J60" i="1" s="1" a="1"/>
  <c r="J60" i="1" s="1"/>
  <c r="F60" i="1" s="1"/>
  <c r="G60" i="1" l="1"/>
  <c r="H61" i="1" s="1"/>
  <c r="I61" i="1" s="1"/>
  <c r="J61" i="1" s="1" a="1"/>
  <c r="J61" i="1" s="1"/>
  <c r="F61" i="1" s="1"/>
  <c r="G61" i="1" l="1"/>
  <c r="H62" i="1" s="1"/>
  <c r="I62" i="1" s="1"/>
  <c r="J62" i="1" s="1" a="1"/>
  <c r="J62" i="1" s="1"/>
  <c r="F62" i="1" s="1"/>
  <c r="G62" i="1" l="1"/>
  <c r="H63" i="1" s="1"/>
  <c r="I63" i="1" s="1"/>
  <c r="J63" i="1" s="1" a="1"/>
  <c r="J63" i="1" s="1"/>
  <c r="F63" i="1" s="1"/>
  <c r="G63" i="1" l="1"/>
  <c r="H64" i="1" s="1"/>
  <c r="I64" i="1" s="1"/>
  <c r="J64" i="1" s="1" a="1"/>
  <c r="J64" i="1" s="1"/>
  <c r="F64" i="1" s="1"/>
  <c r="G64" i="1" l="1"/>
  <c r="H65" i="1" s="1"/>
  <c r="I65" i="1" s="1"/>
  <c r="J65" i="1" s="1" a="1"/>
  <c r="J65" i="1" s="1"/>
  <c r="F65" i="1" s="1"/>
  <c r="G65" i="1" l="1"/>
  <c r="H66" i="1" s="1"/>
  <c r="I66" i="1" s="1"/>
  <c r="J66" i="1" s="1" a="1"/>
  <c r="J66" i="1" s="1"/>
  <c r="F66" i="1" s="1"/>
  <c r="G66" i="1" l="1"/>
  <c r="H67" i="1" s="1"/>
  <c r="I67" i="1" s="1"/>
  <c r="J67" i="1" s="1" a="1"/>
  <c r="J67" i="1" s="1"/>
  <c r="F67" i="1" s="1"/>
  <c r="G67" i="1" l="1"/>
  <c r="H68" i="1" s="1"/>
  <c r="I68" i="1" s="1"/>
  <c r="J68" i="1" s="1" a="1"/>
  <c r="J68" i="1" s="1"/>
  <c r="F68" i="1" s="1"/>
  <c r="G68" i="1" l="1"/>
  <c r="H69" i="1" s="1"/>
  <c r="I69" i="1" s="1"/>
  <c r="J69" i="1" s="1" a="1"/>
  <c r="J69" i="1" s="1"/>
  <c r="F69" i="1" s="1"/>
  <c r="G69" i="1" l="1"/>
  <c r="H70" i="1" s="1"/>
  <c r="I70" i="1" s="1"/>
  <c r="J70" i="1" s="1" a="1"/>
  <c r="J70" i="1" s="1"/>
  <c r="F70" i="1" s="1"/>
  <c r="G70" i="1" l="1"/>
  <c r="H71" i="1" s="1"/>
  <c r="I71" i="1" s="1"/>
  <c r="J71" i="1" s="1" a="1"/>
  <c r="J71" i="1" s="1"/>
  <c r="F71" i="1" s="1"/>
  <c r="G71" i="1" l="1"/>
  <c r="H72" i="1" s="1"/>
  <c r="I72" i="1" s="1"/>
  <c r="J72" i="1" s="1" a="1"/>
  <c r="J72" i="1" s="1"/>
  <c r="F72" i="1" s="1"/>
  <c r="G72" i="1" l="1"/>
  <c r="H73" i="1" s="1"/>
  <c r="I73" i="1" s="1"/>
  <c r="J73" i="1" s="1" a="1"/>
  <c r="J73" i="1" s="1"/>
  <c r="F73" i="1" s="1"/>
  <c r="G73" i="1" l="1"/>
  <c r="H74" i="1" s="1"/>
  <c r="I74" i="1" s="1"/>
  <c r="J74" i="1" s="1" a="1"/>
  <c r="J74" i="1" s="1"/>
  <c r="F74" i="1" s="1"/>
  <c r="G74" i="1" l="1"/>
  <c r="H75" i="1" s="1"/>
  <c r="I75" i="1" s="1"/>
  <c r="J75" i="1" s="1" a="1"/>
  <c r="J75" i="1" s="1"/>
  <c r="F75" i="1" s="1"/>
  <c r="G75" i="1" l="1"/>
  <c r="H76" i="1" s="1"/>
  <c r="I76" i="1" s="1"/>
  <c r="J76" i="1" s="1" a="1"/>
  <c r="J76" i="1" s="1"/>
  <c r="F76" i="1" s="1"/>
  <c r="G76" i="1" l="1"/>
  <c r="H77" i="1" s="1"/>
  <c r="I77" i="1" s="1"/>
  <c r="J77" i="1" s="1" a="1"/>
  <c r="J77" i="1" s="1"/>
  <c r="F77" i="1" s="1"/>
  <c r="G77" i="1" l="1"/>
  <c r="H78" i="1" s="1"/>
  <c r="I78" i="1" s="1"/>
  <c r="J78" i="1" s="1" a="1"/>
  <c r="J78" i="1" s="1"/>
  <c r="F78" i="1" s="1"/>
  <c r="G78" i="1" l="1"/>
  <c r="H79" i="1" s="1"/>
  <c r="I79" i="1" s="1"/>
  <c r="J79" i="1" s="1" a="1"/>
  <c r="J79" i="1" s="1"/>
  <c r="F79" i="1" s="1"/>
  <c r="G79" i="1" l="1"/>
  <c r="H80" i="1" s="1"/>
  <c r="I80" i="1" s="1"/>
  <c r="J80" i="1" s="1" a="1"/>
  <c r="J80" i="1" s="1"/>
  <c r="F80" i="1" s="1"/>
  <c r="G80" i="1" l="1"/>
  <c r="H81" i="1" s="1"/>
  <c r="I81" i="1" s="1"/>
  <c r="J81" i="1" s="1" a="1"/>
  <c r="J81" i="1" s="1"/>
  <c r="F81" i="1" s="1"/>
  <c r="G81" i="1" l="1"/>
  <c r="H82" i="1" s="1"/>
  <c r="I82" i="1" s="1"/>
  <c r="J82" i="1" s="1" a="1"/>
  <c r="J82" i="1" s="1"/>
  <c r="F82" i="1" s="1"/>
  <c r="G82" i="1" l="1"/>
  <c r="H83" i="1"/>
  <c r="I83" i="1" s="1"/>
  <c r="J83" i="1" s="1" a="1"/>
  <c r="J83" i="1" s="1"/>
  <c r="F83" i="1" s="1"/>
  <c r="G83" i="1" l="1"/>
  <c r="H84" i="1" s="1"/>
  <c r="I84" i="1" s="1"/>
  <c r="J84" i="1" s="1" a="1"/>
  <c r="J84" i="1" s="1"/>
  <c r="F84" i="1" s="1"/>
  <c r="G84" i="1" l="1"/>
  <c r="H85" i="1" s="1"/>
  <c r="I85" i="1" s="1"/>
  <c r="J85" i="1" s="1" a="1"/>
  <c r="J85" i="1" s="1"/>
  <c r="F85" i="1" s="1"/>
  <c r="G85" i="1" l="1"/>
  <c r="H86" i="1" s="1"/>
  <c r="I86" i="1" s="1"/>
  <c r="J86" i="1" s="1" a="1"/>
  <c r="J86" i="1" s="1"/>
  <c r="F86" i="1" s="1"/>
  <c r="G86" i="1" l="1"/>
  <c r="H87" i="1" s="1"/>
  <c r="I87" i="1" s="1"/>
  <c r="J87" i="1" s="1" a="1"/>
  <c r="J87" i="1" s="1"/>
  <c r="F87" i="1" s="1"/>
  <c r="G87" i="1" l="1"/>
  <c r="H88" i="1" s="1"/>
  <c r="I88" i="1" s="1"/>
  <c r="J88" i="1" s="1" a="1"/>
  <c r="J88" i="1" s="1"/>
  <c r="F88" i="1" s="1"/>
  <c r="G88" i="1" l="1"/>
  <c r="H89" i="1" s="1"/>
  <c r="I89" i="1" s="1"/>
  <c r="J89" i="1" s="1" a="1"/>
  <c r="J89" i="1" s="1"/>
  <c r="F89" i="1" s="1"/>
  <c r="G89" i="1" l="1"/>
  <c r="H90" i="1" s="1"/>
  <c r="I90" i="1" s="1"/>
  <c r="J90" i="1" s="1" a="1"/>
  <c r="J90" i="1" s="1"/>
  <c r="F90" i="1" s="1"/>
  <c r="G90" i="1" l="1"/>
  <c r="H91" i="1" s="1"/>
  <c r="I91" i="1" s="1"/>
  <c r="J91" i="1" s="1" a="1"/>
  <c r="J91" i="1" s="1"/>
  <c r="F91" i="1" s="1"/>
  <c r="G91" i="1" l="1"/>
  <c r="H92" i="1" s="1"/>
  <c r="I92" i="1" s="1"/>
  <c r="J92" i="1" s="1" a="1"/>
  <c r="J92" i="1" s="1"/>
  <c r="F92" i="1" s="1"/>
  <c r="G92" i="1" l="1"/>
  <c r="H93" i="1" s="1"/>
  <c r="I93" i="1" s="1"/>
  <c r="J93" i="1" s="1" a="1"/>
  <c r="J93" i="1" s="1"/>
  <c r="F93" i="1" s="1"/>
  <c r="G93" i="1" l="1"/>
  <c r="H94" i="1" s="1"/>
  <c r="I94" i="1" s="1"/>
  <c r="J94" i="1" s="1" a="1"/>
  <c r="J94" i="1" s="1"/>
  <c r="F94" i="1" s="1"/>
  <c r="G94" i="1" l="1"/>
  <c r="H95" i="1" s="1"/>
  <c r="I95" i="1" s="1"/>
  <c r="J95" i="1" s="1" a="1"/>
  <c r="J95" i="1" s="1"/>
  <c r="F95" i="1" s="1"/>
  <c r="G95" i="1" l="1"/>
  <c r="H96" i="1" s="1"/>
  <c r="I96" i="1" s="1"/>
  <c r="J96" i="1" s="1" a="1"/>
  <c r="J96" i="1" s="1"/>
  <c r="F96" i="1" s="1"/>
  <c r="G96" i="1" l="1"/>
  <c r="H97" i="1" s="1"/>
  <c r="I97" i="1" s="1"/>
  <c r="J97" i="1" s="1" a="1"/>
  <c r="J97" i="1" s="1"/>
  <c r="F97" i="1" s="1"/>
  <c r="G97" i="1" l="1"/>
  <c r="H98" i="1" s="1"/>
  <c r="I98" i="1" s="1"/>
  <c r="J98" i="1" s="1" a="1"/>
  <c r="J98" i="1" s="1"/>
  <c r="F98" i="1" s="1"/>
  <c r="G98" i="1" l="1"/>
  <c r="H99" i="1" s="1"/>
  <c r="I99" i="1" s="1"/>
  <c r="J99" i="1" s="1" a="1"/>
  <c r="J99" i="1" s="1"/>
  <c r="F99" i="1" s="1"/>
  <c r="G99" i="1" l="1"/>
  <c r="H100" i="1" s="1"/>
  <c r="I100" i="1" s="1"/>
  <c r="J100" i="1" s="1" a="1"/>
  <c r="J100" i="1" s="1"/>
  <c r="F100" i="1" s="1"/>
  <c r="G100" i="1" l="1"/>
  <c r="H101" i="1" s="1"/>
  <c r="I101" i="1" s="1"/>
  <c r="J101" i="1" s="1" a="1"/>
  <c r="J101" i="1" s="1"/>
  <c r="F101" i="1" s="1"/>
  <c r="G101" i="1" l="1"/>
  <c r="H102" i="1" s="1"/>
  <c r="I102" i="1" s="1"/>
  <c r="J102" i="1" s="1" a="1"/>
  <c r="J102" i="1" s="1"/>
  <c r="F102" i="1" s="1"/>
  <c r="G102" i="1" l="1"/>
  <c r="H103" i="1" s="1"/>
  <c r="I103" i="1" s="1"/>
  <c r="J103" i="1" s="1" a="1"/>
  <c r="J103" i="1" s="1"/>
  <c r="F103" i="1" s="1"/>
  <c r="G103" i="1" l="1"/>
  <c r="H104" i="1" s="1"/>
  <c r="I104" i="1" s="1"/>
  <c r="J104" i="1" s="1" a="1"/>
  <c r="J104" i="1" s="1"/>
  <c r="F104" i="1" s="1"/>
  <c r="G104" i="1" l="1"/>
  <c r="H105" i="1" s="1"/>
  <c r="I105" i="1" s="1"/>
  <c r="J105" i="1" s="1" a="1"/>
  <c r="J105" i="1" s="1"/>
  <c r="F105" i="1" s="1"/>
  <c r="G105" i="1" l="1"/>
  <c r="H106" i="1"/>
  <c r="I106" i="1" s="1"/>
  <c r="J106" i="1" s="1" a="1"/>
  <c r="J106" i="1" s="1"/>
  <c r="F106" i="1" s="1"/>
  <c r="G106" i="1" l="1"/>
  <c r="H107" i="1" s="1"/>
  <c r="I107" i="1" s="1"/>
  <c r="J107" i="1" s="1" a="1"/>
  <c r="J107" i="1" s="1"/>
  <c r="F107" i="1" s="1"/>
  <c r="G107" i="1" l="1"/>
  <c r="H108" i="1"/>
  <c r="I108" i="1" s="1"/>
  <c r="J108" i="1" s="1" a="1"/>
  <c r="J108" i="1" s="1"/>
  <c r="F108" i="1" s="1"/>
  <c r="G108" i="1" l="1"/>
  <c r="H109" i="1"/>
  <c r="I109" i="1" s="1"/>
  <c r="J109" i="1" s="1" a="1"/>
  <c r="J109" i="1" s="1"/>
  <c r="F109" i="1" s="1"/>
  <c r="G109" i="1" l="1"/>
  <c r="H110" i="1"/>
  <c r="I110" i="1" s="1"/>
  <c r="J110" i="1" s="1" a="1"/>
  <c r="J110" i="1" s="1"/>
  <c r="F110" i="1" s="1"/>
  <c r="G110" i="1" l="1"/>
  <c r="H111" i="1"/>
  <c r="I111" i="1" s="1"/>
  <c r="J111" i="1" s="1" a="1"/>
  <c r="J111" i="1" s="1"/>
  <c r="F111" i="1" s="1"/>
  <c r="G111" i="1" l="1"/>
  <c r="H112" i="1"/>
  <c r="I112" i="1" s="1"/>
  <c r="J112" i="1" s="1" a="1"/>
  <c r="J112" i="1" s="1"/>
  <c r="F112" i="1" s="1"/>
  <c r="G112" i="1" l="1"/>
  <c r="H113" i="1"/>
  <c r="I113" i="1" s="1"/>
  <c r="J113" i="1" s="1" a="1"/>
  <c r="J113" i="1" s="1"/>
  <c r="F113" i="1" s="1"/>
  <c r="G113" i="1" l="1"/>
  <c r="H114" i="1"/>
  <c r="I114" i="1" s="1"/>
  <c r="J114" i="1" s="1" a="1"/>
  <c r="J114" i="1" s="1"/>
  <c r="F114" i="1" s="1"/>
  <c r="G114" i="1" l="1"/>
  <c r="H115" i="1"/>
  <c r="I115" i="1" s="1"/>
  <c r="J115" i="1" s="1" a="1"/>
  <c r="J115" i="1" s="1"/>
  <c r="F115" i="1" s="1"/>
  <c r="G115" i="1" l="1"/>
  <c r="H116" i="1" s="1"/>
  <c r="I116" i="1" s="1"/>
  <c r="J116" i="1" s="1" a="1"/>
  <c r="J116" i="1" s="1"/>
  <c r="F116" i="1" s="1"/>
  <c r="G116" i="1" l="1"/>
  <c r="H117" i="1" s="1"/>
  <c r="I117" i="1" s="1"/>
  <c r="J117" i="1" s="1" a="1"/>
  <c r="J117" i="1" s="1"/>
  <c r="F117" i="1" s="1"/>
  <c r="G117" i="1" l="1"/>
  <c r="H118" i="1" s="1"/>
  <c r="I118" i="1" s="1"/>
  <c r="J118" i="1" s="1" a="1"/>
  <c r="J118" i="1" s="1"/>
  <c r="F118" i="1" s="1"/>
  <c r="G118" i="1" l="1"/>
  <c r="H119" i="1"/>
  <c r="I119" i="1" s="1"/>
  <c r="J119" i="1" s="1" a="1"/>
  <c r="J119" i="1" s="1"/>
  <c r="F119" i="1" s="1"/>
  <c r="G119" i="1" l="1"/>
  <c r="H120" i="1"/>
  <c r="I120" i="1" s="1"/>
  <c r="J120" i="1" s="1" a="1"/>
  <c r="J120" i="1" s="1"/>
  <c r="F120" i="1" s="1"/>
  <c r="G120" i="1" l="1"/>
  <c r="H121" i="1"/>
  <c r="I121" i="1" s="1"/>
  <c r="J121" i="1" s="1" a="1"/>
  <c r="J121" i="1" s="1"/>
  <c r="F121" i="1" s="1"/>
  <c r="G121" i="1" l="1"/>
  <c r="H122" i="1" s="1"/>
  <c r="I122" i="1" s="1"/>
  <c r="J122" i="1" s="1" a="1"/>
  <c r="J122" i="1" s="1"/>
  <c r="F122" i="1" s="1"/>
  <c r="G122" i="1" l="1"/>
  <c r="H123" i="1" s="1"/>
  <c r="I123" i="1" s="1"/>
  <c r="J123" i="1" s="1" a="1"/>
  <c r="J123" i="1" s="1"/>
  <c r="F123" i="1" s="1"/>
  <c r="G123" i="1" l="1"/>
  <c r="H124" i="1"/>
  <c r="I124" i="1" s="1"/>
  <c r="J124" i="1" s="1" a="1"/>
  <c r="J124" i="1" s="1"/>
  <c r="F124" i="1" s="1"/>
  <c r="G124" i="1" l="1"/>
  <c r="H125" i="1" s="1"/>
  <c r="I125" i="1" s="1"/>
  <c r="J125" i="1" s="1" a="1"/>
  <c r="J125" i="1" s="1"/>
  <c r="F125" i="1" s="1"/>
  <c r="G125" i="1" l="1"/>
  <c r="H126" i="1" s="1"/>
  <c r="I126" i="1" s="1"/>
  <c r="J126" i="1" s="1" a="1"/>
  <c r="J126" i="1" s="1"/>
  <c r="F126" i="1" s="1"/>
  <c r="G126" i="1" l="1"/>
  <c r="H127" i="1"/>
  <c r="I127" i="1" s="1"/>
  <c r="J127" i="1" s="1" a="1"/>
  <c r="J127" i="1" s="1"/>
  <c r="F127" i="1" s="1"/>
  <c r="G127" i="1" l="1"/>
  <c r="H128" i="1"/>
  <c r="I128" i="1" s="1"/>
  <c r="J128" i="1" s="1" a="1"/>
  <c r="J128" i="1" s="1"/>
  <c r="F128" i="1" s="1"/>
  <c r="G128" i="1" l="1"/>
  <c r="H129" i="1" s="1"/>
  <c r="I129" i="1" s="1"/>
  <c r="J129" i="1" s="1" a="1"/>
  <c r="J129" i="1" s="1"/>
  <c r="F129" i="1" s="1"/>
  <c r="G129" i="1" l="1"/>
  <c r="H130" i="1"/>
  <c r="I130" i="1" s="1"/>
  <c r="J130" i="1" s="1" a="1"/>
  <c r="J130" i="1" s="1"/>
  <c r="F130" i="1" s="1"/>
  <c r="G130" i="1" l="1"/>
  <c r="H131" i="1" s="1"/>
  <c r="I131" i="1" s="1"/>
  <c r="J131" i="1" s="1" a="1"/>
  <c r="J131" i="1" s="1"/>
  <c r="F131" i="1" s="1"/>
  <c r="G131" i="1" l="1"/>
  <c r="H132" i="1" s="1"/>
  <c r="I132" i="1" s="1"/>
  <c r="J132" i="1" s="1" a="1"/>
  <c r="J132" i="1" s="1"/>
  <c r="F132" i="1" s="1"/>
  <c r="G132" i="1" l="1"/>
  <c r="H133" i="1"/>
  <c r="I133" i="1" s="1"/>
  <c r="J133" i="1" s="1" a="1"/>
  <c r="J133" i="1" s="1"/>
  <c r="F133" i="1" s="1"/>
  <c r="G133" i="1" l="1"/>
  <c r="H134" i="1" s="1"/>
  <c r="I134" i="1" s="1"/>
  <c r="J134" i="1" s="1" a="1"/>
  <c r="J134" i="1" s="1"/>
  <c r="F134" i="1" s="1"/>
  <c r="G134" i="1" l="1"/>
  <c r="H135" i="1"/>
  <c r="I135" i="1" s="1"/>
  <c r="J135" i="1" s="1" a="1"/>
  <c r="J135" i="1" s="1"/>
  <c r="F135" i="1" s="1"/>
  <c r="G135" i="1" l="1"/>
  <c r="H136" i="1"/>
  <c r="I136" i="1" s="1"/>
  <c r="J136" i="1" s="1" a="1"/>
  <c r="J136" i="1" s="1"/>
  <c r="F136" i="1" s="1"/>
  <c r="G136" i="1" l="1"/>
  <c r="H137" i="1" s="1"/>
  <c r="I137" i="1" s="1"/>
  <c r="J137" i="1" s="1" a="1"/>
  <c r="J137" i="1" s="1"/>
  <c r="F137" i="1" s="1"/>
  <c r="G137" i="1" l="1"/>
  <c r="H138" i="1"/>
  <c r="I138" i="1" s="1"/>
  <c r="J138" i="1" s="1" a="1"/>
  <c r="J138" i="1" s="1"/>
  <c r="F138" i="1" s="1"/>
  <c r="G138" i="1" l="1"/>
  <c r="H139" i="1" s="1"/>
  <c r="I139" i="1" s="1"/>
  <c r="J139" i="1" s="1" a="1"/>
  <c r="J139" i="1" s="1"/>
  <c r="F139" i="1" s="1"/>
  <c r="G139" i="1" l="1"/>
  <c r="H140" i="1"/>
  <c r="I140" i="1" s="1"/>
  <c r="J140" i="1" s="1" a="1"/>
  <c r="J140" i="1" s="1"/>
  <c r="F140" i="1" s="1"/>
  <c r="G140" i="1" l="1"/>
  <c r="H141" i="1" s="1"/>
  <c r="I141" i="1" s="1"/>
  <c r="J141" i="1" s="1" a="1"/>
  <c r="J141" i="1" s="1"/>
  <c r="F141" i="1" s="1"/>
  <c r="G141" i="1" l="1"/>
  <c r="H142" i="1"/>
  <c r="I142" i="1" s="1"/>
  <c r="J142" i="1" s="1" a="1"/>
  <c r="J142" i="1" s="1"/>
  <c r="F142" i="1" s="1"/>
  <c r="G142" i="1" l="1"/>
  <c r="H143" i="1" s="1"/>
  <c r="I143" i="1" s="1"/>
  <c r="J143" i="1" s="1" a="1"/>
  <c r="J143" i="1" s="1"/>
  <c r="F143" i="1" s="1"/>
  <c r="G143" i="1" l="1"/>
  <c r="H144" i="1"/>
  <c r="I144" i="1" s="1"/>
  <c r="J144" i="1" s="1" a="1"/>
  <c r="J144" i="1" s="1"/>
  <c r="F144" i="1" s="1"/>
  <c r="G144" i="1" l="1"/>
  <c r="H145" i="1"/>
  <c r="I145" i="1" s="1"/>
  <c r="J145" i="1" s="1" a="1"/>
  <c r="J145" i="1" s="1"/>
  <c r="F145" i="1" s="1"/>
  <c r="G145" i="1" l="1"/>
  <c r="H146" i="1" s="1"/>
  <c r="I146" i="1" s="1"/>
  <c r="J146" i="1" s="1" a="1"/>
  <c r="J146" i="1" s="1"/>
  <c r="F146" i="1" s="1"/>
  <c r="G146" i="1" l="1"/>
  <c r="H147" i="1"/>
  <c r="I147" i="1" s="1"/>
  <c r="J147" i="1" s="1" a="1"/>
  <c r="J147" i="1" s="1"/>
  <c r="F147" i="1" s="1"/>
  <c r="G147" i="1" l="1"/>
  <c r="H148" i="1" s="1"/>
  <c r="I148" i="1" s="1"/>
  <c r="J148" i="1" s="1" a="1"/>
  <c r="J148" i="1" s="1"/>
  <c r="F148" i="1" s="1"/>
  <c r="G148" i="1" l="1"/>
  <c r="H149" i="1"/>
  <c r="I149" i="1" s="1"/>
  <c r="J149" i="1" s="1" a="1"/>
  <c r="J149" i="1" s="1"/>
  <c r="F149" i="1" s="1"/>
  <c r="G149" i="1" l="1"/>
  <c r="H150" i="1" s="1"/>
  <c r="I150" i="1" s="1"/>
  <c r="J150" i="1" s="1" a="1"/>
  <c r="J150" i="1" s="1"/>
  <c r="F150" i="1" s="1"/>
  <c r="G150" i="1" l="1"/>
  <c r="H151" i="1"/>
  <c r="I151" i="1" s="1"/>
  <c r="J151" i="1" s="1" a="1"/>
  <c r="J151" i="1" s="1"/>
  <c r="F151" i="1" s="1"/>
  <c r="G151" i="1" l="1"/>
  <c r="H152" i="1" s="1"/>
  <c r="I152" i="1" s="1"/>
  <c r="J152" i="1" s="1" a="1"/>
  <c r="J152" i="1" s="1"/>
  <c r="F152" i="1" s="1"/>
  <c r="G152" i="1" l="1"/>
  <c r="H153" i="1"/>
  <c r="I153" i="1" s="1"/>
  <c r="J153" i="1" s="1" a="1"/>
  <c r="J153" i="1" s="1"/>
  <c r="F153" i="1" s="1"/>
  <c r="G153" i="1" l="1"/>
  <c r="H154" i="1" s="1"/>
  <c r="I154" i="1" s="1"/>
  <c r="J154" i="1" s="1" a="1"/>
  <c r="J154" i="1" s="1"/>
  <c r="F154" i="1" s="1"/>
  <c r="G154" i="1" l="1"/>
  <c r="H155" i="1" s="1"/>
  <c r="I155" i="1" s="1"/>
  <c r="J155" i="1" s="1" a="1"/>
  <c r="J155" i="1" s="1"/>
  <c r="F155" i="1" s="1"/>
  <c r="G155" i="1" l="1"/>
  <c r="H156" i="1" s="1"/>
  <c r="I156" i="1" s="1"/>
  <c r="J156" i="1" s="1" a="1"/>
  <c r="J156" i="1" s="1"/>
  <c r="F156" i="1" s="1"/>
  <c r="G156" i="1" l="1"/>
  <c r="H157" i="1"/>
  <c r="I157" i="1" s="1"/>
  <c r="J157" i="1" s="1" a="1"/>
  <c r="J157" i="1" s="1"/>
  <c r="F157" i="1" s="1"/>
  <c r="G157" i="1" l="1"/>
  <c r="H158" i="1" s="1"/>
  <c r="I158" i="1" s="1"/>
  <c r="J158" i="1" s="1" a="1"/>
  <c r="J158" i="1" s="1"/>
  <c r="F158" i="1" s="1"/>
  <c r="G158" i="1" l="1"/>
  <c r="H159" i="1"/>
  <c r="I159" i="1" s="1"/>
  <c r="J159" i="1" s="1" a="1"/>
  <c r="J159" i="1" s="1"/>
  <c r="F159" i="1" s="1"/>
  <c r="G159" i="1" l="1"/>
  <c r="H160" i="1" s="1"/>
  <c r="I160" i="1" s="1"/>
  <c r="J160" i="1" s="1" a="1"/>
  <c r="J160" i="1" s="1"/>
  <c r="F160" i="1" s="1"/>
  <c r="G160" i="1" l="1"/>
  <c r="H161" i="1" s="1"/>
  <c r="I161" i="1" s="1"/>
  <c r="J161" i="1" s="1" a="1"/>
  <c r="J161" i="1" s="1"/>
  <c r="F161" i="1" s="1"/>
  <c r="G161" i="1" l="1"/>
  <c r="H162" i="1"/>
  <c r="I162" i="1" s="1"/>
  <c r="J162" i="1" s="1" a="1"/>
  <c r="J162" i="1" s="1"/>
  <c r="F162" i="1" s="1"/>
  <c r="G162" i="1" l="1"/>
  <c r="H163" i="1" s="1"/>
  <c r="I163" i="1" s="1"/>
  <c r="J163" i="1" s="1" a="1"/>
  <c r="J163" i="1" s="1"/>
  <c r="F163" i="1" s="1"/>
  <c r="G163" i="1" l="1"/>
  <c r="H164" i="1"/>
  <c r="I164" i="1" s="1"/>
  <c r="J164" i="1" s="1" a="1"/>
  <c r="J164" i="1" s="1"/>
  <c r="F164" i="1" s="1"/>
  <c r="G164" i="1" l="1"/>
  <c r="H165" i="1" s="1"/>
  <c r="I165" i="1" s="1"/>
  <c r="J165" i="1" s="1" a="1"/>
  <c r="J165" i="1" s="1"/>
  <c r="F165" i="1" s="1"/>
  <c r="G165" i="1" l="1"/>
  <c r="H166" i="1"/>
  <c r="I166" i="1" s="1"/>
  <c r="J166" i="1" s="1" a="1"/>
  <c r="J166" i="1" s="1"/>
  <c r="F166" i="1" s="1"/>
  <c r="G166" i="1" l="1"/>
  <c r="H167" i="1" s="1"/>
  <c r="I167" i="1" s="1"/>
  <c r="J167" i="1" s="1" a="1"/>
  <c r="J167" i="1" s="1"/>
  <c r="F167" i="1" s="1"/>
  <c r="G167" i="1" l="1"/>
  <c r="H168" i="1" s="1"/>
  <c r="I168" i="1" s="1"/>
  <c r="J168" i="1" s="1" a="1"/>
  <c r="J168" i="1" s="1"/>
  <c r="F168" i="1" s="1"/>
  <c r="G168" i="1" l="1"/>
  <c r="H169" i="1" s="1"/>
  <c r="I169" i="1" s="1"/>
  <c r="J169" i="1" s="1" a="1"/>
  <c r="J169" i="1" s="1"/>
  <c r="F169" i="1" s="1"/>
  <c r="G169" i="1" l="1"/>
  <c r="H170" i="1" s="1"/>
  <c r="I170" i="1" s="1"/>
  <c r="J170" i="1" s="1" a="1"/>
  <c r="J170" i="1" s="1"/>
  <c r="F170" i="1" s="1"/>
  <c r="G170" i="1" l="1"/>
  <c r="H171" i="1" s="1"/>
  <c r="I171" i="1" s="1"/>
  <c r="J171" i="1" s="1" a="1"/>
  <c r="J171" i="1" s="1"/>
  <c r="F171" i="1" s="1"/>
  <c r="G171" i="1" l="1"/>
  <c r="H172" i="1"/>
  <c r="I172" i="1" s="1"/>
  <c r="J172" i="1" s="1" a="1"/>
  <c r="J172" i="1" s="1"/>
  <c r="F172" i="1" s="1"/>
  <c r="G172" i="1" l="1"/>
  <c r="H173" i="1"/>
  <c r="I173" i="1" s="1"/>
  <c r="J173" i="1" s="1" a="1"/>
  <c r="J173" i="1" s="1"/>
  <c r="F173" i="1" s="1"/>
  <c r="G173" i="1" l="1"/>
  <c r="H174" i="1"/>
  <c r="I174" i="1" s="1"/>
  <c r="J174" i="1" s="1" a="1"/>
  <c r="J174" i="1" s="1"/>
  <c r="F174" i="1" s="1"/>
  <c r="G174" i="1" l="1"/>
  <c r="H175" i="1"/>
  <c r="I175" i="1" s="1"/>
  <c r="J175" i="1" s="1" a="1"/>
  <c r="J175" i="1" s="1"/>
  <c r="F175" i="1" s="1"/>
  <c r="G175" i="1" l="1"/>
  <c r="H176" i="1"/>
  <c r="I176" i="1" s="1"/>
  <c r="J176" i="1" s="1" a="1"/>
  <c r="J176" i="1" s="1"/>
  <c r="F176" i="1" s="1"/>
  <c r="G176" i="1" l="1"/>
  <c r="H177" i="1"/>
  <c r="I177" i="1" s="1"/>
  <c r="J177" i="1" s="1" a="1"/>
  <c r="J177" i="1" s="1"/>
  <c r="F177" i="1" s="1"/>
  <c r="G177" i="1" l="1"/>
  <c r="H178" i="1"/>
  <c r="I178" i="1" s="1"/>
  <c r="J178" i="1" s="1" a="1"/>
  <c r="J178" i="1" s="1"/>
  <c r="F178" i="1" s="1"/>
  <c r="G178" i="1" l="1"/>
  <c r="H179" i="1" s="1"/>
  <c r="I179" i="1" s="1"/>
  <c r="J179" i="1" s="1" a="1"/>
  <c r="J179" i="1" s="1"/>
  <c r="F179" i="1" s="1"/>
  <c r="G179" i="1" l="1"/>
  <c r="H180" i="1"/>
  <c r="I180" i="1" s="1"/>
  <c r="J180" i="1" s="1" a="1"/>
  <c r="J180" i="1" s="1"/>
  <c r="F180" i="1" s="1"/>
  <c r="G180" i="1" l="1"/>
  <c r="H181" i="1" s="1"/>
  <c r="I181" i="1" s="1"/>
  <c r="J181" i="1" s="1" a="1"/>
  <c r="J181" i="1" s="1"/>
  <c r="F181" i="1" s="1"/>
  <c r="G181" i="1" l="1"/>
  <c r="H182" i="1"/>
  <c r="I182" i="1" s="1"/>
  <c r="J182" i="1" s="1" a="1"/>
  <c r="J182" i="1" s="1"/>
  <c r="F182" i="1" s="1"/>
  <c r="G182" i="1" l="1"/>
  <c r="H183" i="1" s="1"/>
  <c r="I183" i="1" s="1"/>
  <c r="J183" i="1" s="1" a="1"/>
  <c r="J183" i="1" s="1"/>
  <c r="F183" i="1" s="1"/>
  <c r="G183" i="1" l="1"/>
  <c r="H184" i="1"/>
  <c r="I184" i="1" s="1"/>
  <c r="J184" i="1" s="1" a="1"/>
  <c r="J184" i="1" s="1"/>
  <c r="F184" i="1" s="1"/>
  <c r="G184" i="1" l="1"/>
  <c r="H185" i="1" s="1"/>
  <c r="I185" i="1" s="1"/>
  <c r="J185" i="1" s="1" a="1"/>
  <c r="J185" i="1" s="1"/>
  <c r="F185" i="1" s="1"/>
  <c r="G185" i="1" l="1"/>
  <c r="H186" i="1" s="1"/>
  <c r="I186" i="1" s="1"/>
  <c r="J186" i="1" s="1" a="1"/>
  <c r="J186" i="1" s="1"/>
  <c r="F186" i="1" s="1"/>
  <c r="G186" i="1" l="1"/>
  <c r="H187" i="1" s="1"/>
  <c r="I187" i="1" s="1"/>
  <c r="J187" i="1" s="1" a="1"/>
  <c r="J187" i="1" s="1"/>
  <c r="F187" i="1" s="1"/>
  <c r="G187" i="1" l="1"/>
  <c r="H188" i="1"/>
  <c r="I188" i="1" s="1"/>
  <c r="J188" i="1" s="1" a="1"/>
  <c r="J188" i="1" s="1"/>
  <c r="F188" i="1" s="1"/>
  <c r="G188" i="1" l="1"/>
  <c r="H189" i="1" s="1"/>
  <c r="I189" i="1" s="1"/>
  <c r="J189" i="1" s="1" a="1"/>
  <c r="J189" i="1" s="1"/>
  <c r="F189" i="1" s="1"/>
  <c r="G189" i="1" l="1"/>
  <c r="H190" i="1"/>
  <c r="I190" i="1" s="1"/>
  <c r="J190" i="1" s="1" a="1"/>
  <c r="J190" i="1" s="1"/>
  <c r="F190" i="1" s="1"/>
  <c r="G190" i="1" l="1"/>
  <c r="H191" i="1"/>
  <c r="I191" i="1" s="1"/>
  <c r="J191" i="1" s="1" a="1"/>
  <c r="J191" i="1" s="1"/>
  <c r="F191" i="1" s="1"/>
  <c r="G191" i="1" l="1"/>
  <c r="H192" i="1" s="1"/>
  <c r="I192" i="1" s="1"/>
  <c r="J192" i="1" s="1" a="1"/>
  <c r="J192" i="1" s="1"/>
  <c r="F192" i="1" s="1"/>
  <c r="G192" i="1" l="1"/>
  <c r="H193" i="1"/>
  <c r="I193" i="1" s="1"/>
  <c r="J193" i="1" s="1" a="1"/>
  <c r="J193" i="1" s="1"/>
  <c r="F193" i="1" s="1"/>
  <c r="G193" i="1" l="1"/>
  <c r="H194" i="1" s="1"/>
  <c r="I194" i="1" s="1"/>
  <c r="J194" i="1" s="1" a="1"/>
  <c r="J194" i="1" s="1"/>
  <c r="F194" i="1" s="1"/>
  <c r="G194" i="1" l="1"/>
  <c r="H195" i="1" s="1"/>
  <c r="I195" i="1" s="1"/>
  <c r="J195" i="1" s="1" a="1"/>
  <c r="J195" i="1" s="1"/>
  <c r="F195" i="1" s="1"/>
  <c r="G195" i="1" l="1"/>
  <c r="H196" i="1" s="1"/>
  <c r="I196" i="1" s="1"/>
  <c r="J196" i="1" s="1" a="1"/>
  <c r="J196" i="1" s="1"/>
  <c r="F196" i="1" s="1"/>
  <c r="G196" i="1" l="1"/>
  <c r="H197" i="1"/>
  <c r="I197" i="1" s="1"/>
  <c r="J197" i="1" s="1" a="1"/>
  <c r="J197" i="1" s="1"/>
  <c r="F197" i="1" s="1"/>
  <c r="G197" i="1" l="1"/>
  <c r="H198" i="1" s="1"/>
  <c r="I198" i="1" s="1"/>
  <c r="J198" i="1" s="1" a="1"/>
  <c r="J198" i="1" s="1"/>
  <c r="F198" i="1" s="1"/>
  <c r="G198" i="1" l="1"/>
  <c r="H199" i="1"/>
  <c r="I199" i="1" s="1"/>
  <c r="J199" i="1" s="1" a="1"/>
  <c r="J199" i="1" s="1"/>
  <c r="F199" i="1" s="1"/>
  <c r="G199" i="1" l="1"/>
  <c r="H200" i="1" s="1"/>
  <c r="I200" i="1" s="1"/>
  <c r="J200" i="1" s="1" a="1"/>
  <c r="J200" i="1" s="1"/>
  <c r="F200" i="1" s="1"/>
  <c r="G200" i="1" l="1"/>
  <c r="H201" i="1"/>
  <c r="I201" i="1" s="1"/>
  <c r="J201" i="1" s="1" a="1"/>
  <c r="J201" i="1" s="1"/>
  <c r="F201" i="1" s="1"/>
  <c r="G201" i="1" l="1"/>
  <c r="H202" i="1" s="1"/>
  <c r="I202" i="1" s="1"/>
  <c r="J202" i="1" s="1" a="1"/>
  <c r="J202" i="1" s="1"/>
  <c r="F202" i="1" s="1"/>
  <c r="G202" i="1" l="1"/>
  <c r="H203" i="1"/>
  <c r="I203" i="1" s="1"/>
  <c r="J203" i="1" s="1" a="1"/>
  <c r="J203" i="1" s="1"/>
  <c r="F203" i="1" s="1"/>
  <c r="G203" i="1" l="1"/>
  <c r="H204" i="1" s="1"/>
  <c r="I204" i="1" s="1"/>
  <c r="J204" i="1" s="1" a="1"/>
  <c r="J204" i="1" s="1"/>
  <c r="F204" i="1" s="1"/>
  <c r="G204" i="1" l="1"/>
  <c r="H205" i="1"/>
  <c r="I205" i="1" s="1"/>
  <c r="J205" i="1" s="1" a="1"/>
  <c r="J205" i="1" s="1"/>
  <c r="F205" i="1" s="1"/>
  <c r="G205" i="1" l="1"/>
  <c r="H206" i="1" s="1"/>
  <c r="I206" i="1" s="1"/>
  <c r="J206" i="1" s="1" a="1"/>
  <c r="J206" i="1" s="1"/>
  <c r="F206" i="1" s="1"/>
  <c r="G206" i="1" l="1"/>
  <c r="H207" i="1"/>
  <c r="I207" i="1" s="1"/>
  <c r="J207" i="1" s="1" a="1"/>
  <c r="J207" i="1" s="1"/>
  <c r="F207" i="1" s="1"/>
  <c r="G207" i="1" l="1"/>
  <c r="H208" i="1"/>
  <c r="I208" i="1" s="1"/>
  <c r="J208" i="1" s="1" a="1"/>
  <c r="J208" i="1" s="1"/>
  <c r="F208" i="1" s="1"/>
  <c r="G208" i="1" l="1"/>
  <c r="H209" i="1" s="1"/>
  <c r="I209" i="1" s="1"/>
  <c r="J209" i="1" s="1" a="1"/>
  <c r="J209" i="1" s="1"/>
  <c r="F209" i="1" s="1"/>
  <c r="G209" i="1" l="1"/>
  <c r="H210" i="1" s="1"/>
  <c r="I210" i="1" s="1"/>
  <c r="J210" i="1" s="1" a="1"/>
  <c r="J210" i="1" s="1"/>
  <c r="F210" i="1" s="1"/>
  <c r="G210" i="1" l="1"/>
  <c r="H211" i="1"/>
  <c r="I211" i="1" s="1"/>
  <c r="J211" i="1" s="1" a="1"/>
  <c r="J211" i="1" s="1"/>
  <c r="F211" i="1" s="1"/>
  <c r="G211" i="1" l="1"/>
  <c r="H212" i="1"/>
  <c r="I212" i="1" s="1"/>
  <c r="J212" i="1" s="1" a="1"/>
  <c r="J212" i="1" s="1"/>
  <c r="F212" i="1" s="1"/>
  <c r="G212" i="1" l="1"/>
  <c r="H213" i="1" s="1"/>
  <c r="I213" i="1" s="1"/>
  <c r="J213" i="1" s="1" a="1"/>
  <c r="J213" i="1" s="1"/>
  <c r="F213" i="1" s="1"/>
  <c r="G213" i="1" l="1"/>
  <c r="H214" i="1"/>
  <c r="I214" i="1" s="1"/>
  <c r="J214" i="1" s="1" a="1"/>
  <c r="J214" i="1" s="1"/>
  <c r="F214" i="1" s="1"/>
  <c r="G214" i="1" l="1"/>
  <c r="H215" i="1" s="1"/>
  <c r="I215" i="1" s="1"/>
  <c r="J215" i="1" s="1" a="1"/>
  <c r="J215" i="1" s="1"/>
  <c r="F215" i="1" s="1"/>
  <c r="G215" i="1" l="1"/>
  <c r="H216" i="1"/>
  <c r="I216" i="1" s="1"/>
  <c r="J216" i="1" s="1" a="1"/>
  <c r="J216" i="1" s="1"/>
  <c r="F216" i="1" s="1"/>
  <c r="G216" i="1" l="1"/>
  <c r="H217" i="1" s="1"/>
  <c r="I217" i="1" s="1"/>
  <c r="J217" i="1" s="1" a="1"/>
  <c r="J217" i="1" s="1"/>
  <c r="F217" i="1" s="1"/>
  <c r="G217" i="1" l="1"/>
  <c r="H218" i="1"/>
  <c r="I218" i="1" s="1"/>
  <c r="J218" i="1" s="1" a="1"/>
  <c r="J218" i="1" s="1"/>
  <c r="F218" i="1" s="1"/>
  <c r="G218" i="1" l="1"/>
  <c r="H219" i="1" s="1"/>
  <c r="I219" i="1" s="1"/>
  <c r="J219" i="1" s="1" a="1"/>
  <c r="J219" i="1" s="1"/>
  <c r="F219" i="1" s="1"/>
  <c r="G219" i="1" l="1"/>
  <c r="H220" i="1"/>
  <c r="I220" i="1" s="1"/>
  <c r="J220" i="1" s="1" a="1"/>
  <c r="J220" i="1" s="1"/>
  <c r="F220" i="1" s="1"/>
  <c r="G220" i="1" l="1"/>
  <c r="H221" i="1" s="1"/>
  <c r="I221" i="1" s="1"/>
  <c r="J221" i="1" s="1" a="1"/>
  <c r="J221" i="1" s="1"/>
  <c r="F221" i="1" s="1"/>
  <c r="G221" i="1" l="1"/>
  <c r="H222" i="1"/>
  <c r="I222" i="1" s="1"/>
  <c r="J222" i="1" s="1" a="1"/>
  <c r="J222" i="1" s="1"/>
  <c r="F222" i="1" s="1"/>
  <c r="G222" i="1" l="1"/>
  <c r="H223" i="1" s="1"/>
  <c r="I223" i="1" s="1"/>
  <c r="J223" i="1" s="1" a="1"/>
  <c r="J223" i="1" s="1"/>
  <c r="F223" i="1" s="1"/>
  <c r="G223" i="1" l="1"/>
  <c r="H224" i="1"/>
  <c r="I224" i="1" s="1"/>
  <c r="J224" i="1" s="1" a="1"/>
  <c r="J224" i="1" s="1"/>
  <c r="F224" i="1" s="1"/>
  <c r="G224" i="1" l="1"/>
  <c r="H225" i="1"/>
  <c r="I225" i="1" s="1"/>
  <c r="J225" i="1" s="1" a="1"/>
  <c r="J225" i="1" s="1"/>
  <c r="F225" i="1" s="1"/>
  <c r="G225" i="1" l="1"/>
  <c r="H226" i="1"/>
  <c r="I226" i="1" s="1"/>
  <c r="J226" i="1" s="1" a="1"/>
  <c r="J226" i="1" s="1"/>
  <c r="F226" i="1" s="1"/>
  <c r="G226" i="1" l="1"/>
  <c r="H227" i="1"/>
  <c r="I227" i="1" s="1"/>
  <c r="J227" i="1" s="1" a="1"/>
  <c r="J227" i="1" s="1"/>
  <c r="F227" i="1" s="1"/>
  <c r="G227" i="1" l="1"/>
  <c r="H228" i="1"/>
  <c r="I228" i="1" s="1"/>
  <c r="J228" i="1" s="1" a="1"/>
  <c r="J228" i="1" s="1"/>
  <c r="F228" i="1" s="1"/>
  <c r="G228" i="1" l="1"/>
  <c r="H229" i="1"/>
  <c r="I229" i="1" s="1"/>
  <c r="J229" i="1" s="1" a="1"/>
  <c r="J229" i="1" s="1"/>
  <c r="F229" i="1" s="1"/>
  <c r="G229" i="1" l="1"/>
  <c r="H230" i="1"/>
  <c r="I230" i="1" s="1"/>
  <c r="J230" i="1" s="1" a="1"/>
  <c r="J230" i="1" s="1"/>
  <c r="F230" i="1" s="1"/>
  <c r="G230" i="1" l="1"/>
  <c r="H231" i="1"/>
  <c r="I231" i="1" s="1"/>
  <c r="J231" i="1" s="1" a="1"/>
  <c r="J231" i="1" s="1"/>
  <c r="F231" i="1" s="1"/>
  <c r="G231" i="1" l="1"/>
  <c r="H232" i="1"/>
  <c r="I232" i="1" s="1"/>
  <c r="J232" i="1" s="1" a="1"/>
  <c r="J232" i="1" s="1"/>
  <c r="F232" i="1" s="1"/>
  <c r="G232" i="1" l="1"/>
  <c r="H233" i="1" s="1"/>
  <c r="I233" i="1" s="1"/>
  <c r="J233" i="1" s="1" a="1"/>
  <c r="J233" i="1" s="1"/>
  <c r="F233" i="1" s="1"/>
  <c r="G233" i="1" l="1"/>
  <c r="H234" i="1" s="1"/>
  <c r="I234" i="1" s="1"/>
  <c r="J234" i="1" l="1" a="1"/>
  <c r="J234" i="1" s="1"/>
  <c r="F234" i="1" s="1"/>
  <c r="G234" i="1" s="1"/>
  <c r="H235" i="1" s="1"/>
  <c r="I235" i="1" s="1"/>
  <c r="J235" i="1" s="1" a="1"/>
  <c r="J235" i="1" s="1"/>
  <c r="F235" i="1" s="1"/>
  <c r="G235" i="1" l="1"/>
  <c r="H236" i="1" s="1"/>
  <c r="I236" i="1" s="1"/>
  <c r="J236" i="1" s="1" a="1"/>
  <c r="J236" i="1" s="1"/>
  <c r="F236" i="1" s="1"/>
  <c r="G2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Trader Archive</author>
  </authors>
  <commentList>
    <comment ref="H1" authorId="0" shapeId="0" xr:uid="{912D0D9A-C3CB-4469-B286-49A146BE5B5B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Extreme Point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<sst xmlns="http://schemas.openxmlformats.org/spreadsheetml/2006/main" count="17" uniqueCount="17">
  <si>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</si>
  <si>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</si>
  <si>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</si>
  <si>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</si>
  <si>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</si>
  <si>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</si>
  <si>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</si>
  <si>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</si>
  <si>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Start:</t>
  </si>
  <si>
    <t>Max:</t>
  </si>
  <si>
    <t>PSAR</t>
  </si>
  <si>
    <t>EP</t>
  </si>
  <si>
    <t>Trend (1-bullish, 2-bearish)</t>
  </si>
  <si>
    <t>AF</t>
  </si>
  <si>
    <t>Increment:</t>
  </si>
  <si>
    <t>Acceleration Factor (AF) Settings</t>
  </si>
  <si>
    <t>helper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</si>
</sst>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Border="1"/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7" fillId="2" borderId="0" xfId="3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419101</xdr:colOff>
      <xdr:row>12</xdr:row>
      <xdr:rowOff>142876</xdr:rowOff>
    </xdr:from>
    <xdr:to>
      <xdr:col>16</xdr:col>
      <xdr:colOff>123826</xdr:colOff>
      <xdr:row>19</xdr:row>
      <xdr:rowOff>104775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B3933137-CDCF-515F-4063-D21DBE5586CB}"/>
            </a:ext>
          </a:extLst>
        </xdr:cNvPr>
        <xdr:cNvSpPr/>
      </xdr:nvSpPr>
      <xdr:spPr>
        <a:xfrm>
          <a:off x="6181726" y="2343151"/>
          <a:ext cx="3857625" cy="1095374"/>
        </a:xfrm>
        <a:prstGeom prst="wedgeRoundRectCallout">
          <a:avLst>
            <a:gd name="adj1" fmla="val -60833"/>
            <a:gd name="adj2" fmla="val -18603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/>
            <a:t>The formulas in the yellow cells differ from those in the rest of the column, as they are required for initialization. As a result, the PSAR values during the entire first trend are not accurate and should be ignored. Once the first trend switches, the PSAR is calculated correctly.</a:t>
          </a:r>
          <a:endParaRPr lang="en-US" sz="1100" kern="1200"/>
        </a:p>
      </xdr:txBody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21</xdr:col>
      <xdr:colOff>491498</xdr:colOff>
      <xdr:row>19</xdr:row>
      <xdr:rowOff>89539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4E488A-D69D-60FC-DB43-D2495401C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1228725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T236"/>
  <sheetViews>
    <sheetView tabSelected="1" zoomScaleNormal="100" workbookViewId="0">
      <pane ySplit="2" topLeftCell="A3" activePane="bottomLeft" state="frozen"/>
      <selection activeCell="M1" sqref="M1"/>
      <selection pane="bottomLeft" activeCell="J5" sqref="J5"/>
    </sheetView>
  </sheetViews>
  <sheetFormatPr defaultColWidth="12.5703125" defaultRowHeight="15.75" customHeight="1" x14ac:dyDescent="0.2"/>
  <cols>
    <col min="1" max="1" width="12.42578125" style="4" customWidth="1"/>
    <col min="2" max="5" width="7.42578125" style="1" customWidth="1"/>
    <col min="6" max="6" width="14" style="10" customWidth="1"/>
    <col min="7" max="7" width="7" style="10" customWidth="1"/>
    <col min="8" max="8" width="8.140625" style="1" customWidth="1"/>
    <col min="9" max="9" width="6.28515625" style="1" customWidth="1"/>
    <col min="10" max="10" width="8.85546875" style="9" customWidth="1"/>
    <col min="11" max="12" width="10.28515625" customWidth="1"/>
    <col min="13" max="13" width="10.85546875" customWidth="1"/>
    <col min="14" max="16" width="10.28515625" customWidth="1"/>
    <col min="17" max="17" width="9" customWidth="1"/>
    <col min="18" max="18" width="9.85546875" customWidth="1"/>
    <col min="19" max="19" width="14.42578125" customWidth="1"/>
    <col min="20" max="20" width="14.28515625" customWidth="1"/>
  </cols>
  <sheetData>
    <row r="1" spans="1:20" ht="15.75" customHeight="1" x14ac:dyDescent="0.2">
      <c r="A1" s="23" t="s">
        <v>4</v>
      </c>
      <c r="B1" s="24" t="s">
        <v>0</v>
      </c>
      <c r="C1" s="24" t="s">
        <v>1</v>
      </c>
      <c r="D1" s="24" t="s">
        <v>2</v>
      </c>
      <c r="E1" s="24" t="s">
        <v>3</v>
      </c>
      <c r="F1" s="25" t="s">
        <v>12</v>
      </c>
      <c r="G1" s="25" t="s">
        <v>16</v>
      </c>
      <c r="H1" s="26" t="s">
        <v>11</v>
      </c>
      <c r="I1" s="28" t="s">
        <v>13</v>
      </c>
      <c r="J1" s="27" t="s">
        <v>10</v>
      </c>
      <c r="K1" s="22" t="s">
        <v>15</v>
      </c>
      <c r="L1" s="22"/>
      <c r="M1" s="22"/>
      <c r="N1" s="22"/>
      <c r="O1" s="22"/>
      <c r="P1" s="22"/>
      <c r="Q1" s="20" t="s">
        <v>5</v>
      </c>
      <c r="R1" s="21" t="s">
        <v>7</v>
      </c>
      <c r="S1" s="19" t="s">
        <v>6</v>
      </c>
      <c r="T1" s="19"/>
    </row>
    <row r="2" spans="1:20" ht="30" customHeight="1" x14ac:dyDescent="0.2">
      <c r="A2" s="23"/>
      <c r="B2" s="24"/>
      <c r="C2" s="24"/>
      <c r="D2" s="24"/>
      <c r="E2" s="24"/>
      <c r="F2" s="25"/>
      <c r="G2" s="25"/>
      <c r="H2" s="26"/>
      <c r="I2" s="28"/>
      <c r="J2" s="27"/>
      <c r="K2" s="13" t="s">
        <v>8</v>
      </c>
      <c r="L2" s="13">
        <v>0.02</v>
      </c>
      <c r="M2" s="13" t="s">
        <v>14</v>
      </c>
      <c r="N2" s="14">
        <v>0.02</v>
      </c>
      <c r="O2" s="14" t="s">
        <v>9</v>
      </c>
      <c r="P2" s="14">
        <v>0.2</v>
      </c>
      <c r="Q2" s="20"/>
      <c r="R2" s="21"/>
      <c r="S2" s="19"/>
      <c r="T2" s="19"/>
    </row>
    <row r="3" spans="1:20" ht="12.75" customHeight="1" x14ac:dyDescent="0.2">
      <c r="A3" s="3">
        <v>45128</v>
      </c>
      <c r="B3" s="6">
        <v>453.96</v>
      </c>
      <c r="C3" s="6">
        <v>454.17</v>
      </c>
      <c r="D3" s="6">
        <v>452.17</v>
      </c>
      <c r="E3" s="6">
        <v>452.18</v>
      </c>
      <c r="F3" s="15"/>
      <c r="G3" s="15"/>
      <c r="H3" s="16"/>
      <c r="I3" s="16"/>
      <c r="J3"/>
      <c r="Q3" s="7"/>
      <c r="R3" s="7"/>
    </row>
    <row r="4" spans="1:20" ht="12.75" x14ac:dyDescent="0.2">
      <c r="A4" s="3">
        <v>45131</v>
      </c>
      <c r="B4" s="6">
        <v>453.37</v>
      </c>
      <c r="C4" s="6">
        <v>455.04</v>
      </c>
      <c r="D4" s="6">
        <v>452.3</v>
      </c>
      <c r="E4" s="6">
        <v>454.2</v>
      </c>
      <c r="F4" s="18">
        <f>IF(E4&gt;E3,1,2)</f>
        <v>1</v>
      </c>
      <c r="G4" s="18">
        <f>ROW()-3</f>
        <v>1</v>
      </c>
      <c r="H4" s="12">
        <f>IF(E4&gt;E3,C3,D3)</f>
        <v>454.17</v>
      </c>
      <c r="I4" s="6"/>
      <c r="J4" s="17">
        <f>H4</f>
        <v>454.17</v>
      </c>
      <c r="K4" s="5"/>
      <c r="L4" s="5"/>
      <c r="M4" s="5"/>
    </row>
    <row r="5" spans="1:20" ht="12.75" x14ac:dyDescent="0.2">
      <c r="A5" s="3">
        <v>45132</v>
      </c>
      <c r="B5" s="6">
        <v>453.92</v>
      </c>
      <c r="C5" s="6">
        <v>456.73</v>
      </c>
      <c r="D5" s="6">
        <v>453.87</v>
      </c>
      <c r="E5" s="6">
        <v>455.44</v>
      </c>
      <c r="F5" s="11">
        <f t="shared" ref="F5:F41" si="0">IF(J5&lt;D5,1,IF(J5&gt;C5,2,F4))</f>
        <v>1</v>
      </c>
      <c r="G5" s="11">
        <f>IF(F5&lt;&gt;F4, ROW()-3, G4)</f>
        <v>1</v>
      </c>
      <c r="H5" s="6">
        <f>IF(F4=1, MAX(INDEX(C$4:C4, G4):C4), MIN(INDEX(D$4:D4, G4):D4))</f>
        <v>455.04</v>
      </c>
      <c r="I5" s="12">
        <f>L2</f>
        <v>0.02</v>
      </c>
      <c r="J5" s="8" cm="1">
        <f t="array" ref="J5">_xlfn.IFS(F4=1,IF((J4+I5*(H5-J4))&lt;MIN(D1:D4),IF(J4+I5*(H5-J4)&lt;D5,J4+I5*(H5-J4),H5),IF(MIN(D1:D4)&lt;D5,MIN(D1:D4),H5)),F4=2,IF((J4+I5*(H5-J4))&gt;MAX(C1:C4),IF(J4+I5*(H5-J4)&gt;C5,J4+I5*(H5-J4),H5),IF(MAX(C1:C4)&gt;C5,MAX(C1:C4),H5)))</f>
        <v>452.17</v>
      </c>
      <c r="K5" s="5"/>
      <c r="L5" s="5"/>
      <c r="M5" s="5"/>
    </row>
    <row r="6" spans="1:20" ht="12.75" x14ac:dyDescent="0.2">
      <c r="A6" s="3">
        <v>45133</v>
      </c>
      <c r="B6" s="6">
        <v>454.47</v>
      </c>
      <c r="C6" s="6">
        <v>456.99</v>
      </c>
      <c r="D6" s="6">
        <v>453.38</v>
      </c>
      <c r="E6" s="6">
        <v>455.51</v>
      </c>
      <c r="F6" s="11">
        <f t="shared" si="0"/>
        <v>1</v>
      </c>
      <c r="G6" s="11">
        <f t="shared" ref="G6:G69" si="1">IF(F6&lt;&gt;F5, ROW()-3, G5)</f>
        <v>1</v>
      </c>
      <c r="H6" s="6">
        <f>IF(F5=1, MAX(INDEX(C$4:C5, G5):C5), MIN(INDEX(D$4:D5, G5):D5))</f>
        <v>456.73</v>
      </c>
      <c r="I6" s="6">
        <f t="shared" ref="I6:I41" si="2">IF(F4=F5,IF(H6&lt;&gt;H5,MIN(I5+$N$2,$P$2),I5),$L$2)</f>
        <v>0.04</v>
      </c>
      <c r="J6" s="8" cm="1">
        <f t="array" ref="J6">_xlfn.IFS(F5=1,IF((J5+I6*(H6-J5))&lt;MIN(D4:D5),IF(J5+I6*(H6-J5)&lt;D6,J5+I6*(H6-J5),H6),IF(MIN(D4:D5)&lt;D6,MIN(D4:D5),H6)),F5=2,IF((J5+I6*(H6-J5))&gt;MAX(C4:C5),IF(J5+I6*(H6-J5)&gt;C6,J5+I6*(H6-J5),H6),IF(MAX(C4:C5)&gt;C6,MAX(C4:C5),H6)))</f>
        <v>452.3</v>
      </c>
      <c r="K6" s="5"/>
      <c r="L6" s="5"/>
      <c r="M6" s="5"/>
    </row>
    <row r="7" spans="1:20" ht="12.75" x14ac:dyDescent="0.2">
      <c r="A7" s="3">
        <v>45134</v>
      </c>
      <c r="B7" s="6">
        <v>459.02</v>
      </c>
      <c r="C7" s="6">
        <v>459.44</v>
      </c>
      <c r="D7" s="6">
        <v>451.55</v>
      </c>
      <c r="E7" s="6">
        <v>452.49</v>
      </c>
      <c r="F7" s="11">
        <f t="shared" si="0"/>
        <v>1</v>
      </c>
      <c r="G7" s="11">
        <f t="shared" si="1"/>
        <v>1</v>
      </c>
      <c r="H7" s="6">
        <f>IF(F6=1, MAX(INDEX(C$4:C6, G6):C6), MIN(INDEX(D$4:D6, G6):D6))</f>
        <v>456.99</v>
      </c>
      <c r="I7" s="6">
        <f t="shared" si="2"/>
        <v>0.06</v>
      </c>
      <c r="J7" s="8" cm="1">
        <f t="array" ref="J7">_xlfn.IFS(F6=1,IF((J6+I7*(H7-J6))&lt;MIN(D5:D6),IF(J6+I7*(H7-J6)&lt;D7,J6+I7*(H7-J6),H7),IF(MIN(D5:D6)&lt;D7,MIN(D5:D6),H7)),F6=2,IF((J6+I7*(H7-J6))&gt;MAX(C5:C6),IF(J6+I7*(H7-J6)&gt;C7,J6+I7*(H7-J6),H7),IF(MAX(C5:C6)&gt;C7,MAX(C5:C6),H7)))</f>
        <v>456.99</v>
      </c>
      <c r="K7" s="5"/>
      <c r="L7" s="5"/>
      <c r="M7" s="5"/>
    </row>
    <row r="8" spans="1:20" ht="12.75" x14ac:dyDescent="0.2">
      <c r="A8" s="3">
        <v>45135</v>
      </c>
      <c r="B8" s="6">
        <v>455.88</v>
      </c>
      <c r="C8" s="6">
        <v>457.78</v>
      </c>
      <c r="D8" s="6">
        <v>452.49</v>
      </c>
      <c r="E8" s="6">
        <v>456.92</v>
      </c>
      <c r="F8" s="11">
        <f t="shared" si="0"/>
        <v>1</v>
      </c>
      <c r="G8" s="11">
        <f t="shared" si="1"/>
        <v>1</v>
      </c>
      <c r="H8" s="6">
        <f>IF(F7=1, MAX(INDEX(C$4:C7, G7):C7), MIN(INDEX(D$4:D7, G7):D7))</f>
        <v>459.44</v>
      </c>
      <c r="I8" s="6">
        <f t="shared" si="2"/>
        <v>0.08</v>
      </c>
      <c r="J8" s="8" cm="1">
        <f t="array" ref="J8">_xlfn.IFS(F7=1,IF((J7+I8*(H8-J7))&lt;MIN(D6:D7),IF(J7+I8*(H8-J7)&lt;D8,J7+I8*(H8-J7),H8),IF(MIN(D6:D7)&lt;D8,MIN(D6:D7),H8)),F7=2,IF((J7+I8*(H8-J7))&gt;MAX(C6:C7),IF(J7+I8*(H8-J7)&gt;C8,J7+I8*(H8-J7),H8),IF(MAX(C6:C7)&gt;C8,MAX(C6:C7),H8)))</f>
        <v>451.55</v>
      </c>
      <c r="K8" s="5"/>
      <c r="L8" s="5"/>
      <c r="M8" s="5"/>
    </row>
    <row r="9" spans="1:20" ht="12.75" x14ac:dyDescent="0.2">
      <c r="A9" s="3">
        <v>45138</v>
      </c>
      <c r="B9" s="6">
        <v>457.41</v>
      </c>
      <c r="C9" s="6">
        <v>458.16</v>
      </c>
      <c r="D9" s="6">
        <v>456.05</v>
      </c>
      <c r="E9" s="6">
        <v>457.79</v>
      </c>
      <c r="F9" s="11">
        <f t="shared" si="0"/>
        <v>1</v>
      </c>
      <c r="G9" s="11">
        <f t="shared" si="1"/>
        <v>1</v>
      </c>
      <c r="H9" s="6">
        <f>IF(F8=1, MAX(INDEX(C$4:C8, G8):C8), MIN(INDEX(D$4:D8, G8):D8))</f>
        <v>459.44</v>
      </c>
      <c r="I9" s="6">
        <f t="shared" si="2"/>
        <v>0.08</v>
      </c>
      <c r="J9" s="8" cm="1">
        <f t="array" ref="J9">_xlfn.IFS(F8=1,IF((J8+I9*(H9-J8))&lt;MIN(D7:D8),IF(J8+I9*(H9-J8)&lt;D9,J8+I9*(H9-J8),H9),IF(MIN(D7:D8)&lt;D9,MIN(D7:D8),H9)),F8=2,IF((J8+I9*(H9-J8))&gt;MAX(C7:C8),IF(J8+I9*(H9-J8)&gt;C9,J8+I9*(H9-J8),H9),IF(MAX(C7:C8)&gt;C9,MAX(C7:C8),H9)))</f>
        <v>451.55</v>
      </c>
      <c r="K9" s="5"/>
      <c r="L9" s="5"/>
      <c r="M9" s="5"/>
    </row>
    <row r="10" spans="1:20" ht="12.75" x14ac:dyDescent="0.2">
      <c r="A10" s="3">
        <v>45139</v>
      </c>
      <c r="B10" s="6">
        <v>456.27</v>
      </c>
      <c r="C10" s="6">
        <v>457.25</v>
      </c>
      <c r="D10" s="6">
        <v>455.49</v>
      </c>
      <c r="E10" s="6">
        <v>456.48</v>
      </c>
      <c r="F10" s="11">
        <f t="shared" si="0"/>
        <v>1</v>
      </c>
      <c r="G10" s="11">
        <f t="shared" si="1"/>
        <v>1</v>
      </c>
      <c r="H10" s="6">
        <f>IF(F9=1, MAX(INDEX(C$4:C9, G9):C9), MIN(INDEX(D$4:D9, G9):D9))</f>
        <v>459.44</v>
      </c>
      <c r="I10" s="6">
        <f t="shared" si="2"/>
        <v>0.08</v>
      </c>
      <c r="J10" s="8" cm="1">
        <f t="array" ref="J10">_xlfn.IFS(F9=1,IF((J9+I10*(H10-J9))&lt;MIN(D8:D9),IF(J9+I10*(H10-J9)&lt;D10,J9+I10*(H10-J9),H10),IF(MIN(D8:D9)&lt;D10,MIN(D8:D9),H10)),F9=2,IF((J9+I10*(H10-J9))&gt;MAX(C8:C9),IF(J9+I10*(H10-J9)&gt;C10,J9+I10*(H10-J9),H10),IF(MAX(C8:C9)&gt;C10,MAX(C8:C9),H10)))</f>
        <v>452.18119999999999</v>
      </c>
      <c r="K10" s="5"/>
      <c r="L10" s="5"/>
      <c r="M10" s="5"/>
    </row>
    <row r="11" spans="1:20" ht="12.75" x14ac:dyDescent="0.2">
      <c r="A11" s="3">
        <v>45140</v>
      </c>
      <c r="B11" s="6">
        <v>453.25</v>
      </c>
      <c r="C11" s="6">
        <v>453.52</v>
      </c>
      <c r="D11" s="6">
        <v>449.35</v>
      </c>
      <c r="E11" s="6">
        <v>450.13</v>
      </c>
      <c r="F11" s="11">
        <f t="shared" si="0"/>
        <v>2</v>
      </c>
      <c r="G11" s="11">
        <f t="shared" si="1"/>
        <v>8</v>
      </c>
      <c r="H11" s="6">
        <f>IF(F10=1, MAX(INDEX(C$4:C10, G10):C10), MIN(INDEX(D$4:D10, G10):D10))</f>
        <v>459.44</v>
      </c>
      <c r="I11" s="6">
        <f t="shared" si="2"/>
        <v>0.08</v>
      </c>
      <c r="J11" s="8" cm="1">
        <f t="array" ref="J11">_xlfn.IFS(F10=1,IF((J10+I11*(H11-J10))&lt;MIN(D9:D10),IF(J10+I11*(H11-J10)&lt;D11,J10+I11*(H11-J10),H11),IF(MIN(D9:D10)&lt;D11,MIN(D9:D10),H11)),F10=2,IF((J10+I11*(H11-J10))&gt;MAX(C9:C10),IF(J10+I11*(H11-J10)&gt;C11,J10+I11*(H11-J10),H11),IF(MAX(C9:C10)&gt;C11,MAX(C9:C10),H11)))</f>
        <v>459.44</v>
      </c>
      <c r="K11" s="5"/>
      <c r="L11" s="5"/>
      <c r="M11" s="5"/>
    </row>
    <row r="12" spans="1:20" ht="12.75" x14ac:dyDescent="0.2">
      <c r="A12" s="3">
        <v>45141</v>
      </c>
      <c r="B12" s="6">
        <v>448.04</v>
      </c>
      <c r="C12" s="6">
        <v>450.79</v>
      </c>
      <c r="D12" s="6">
        <v>447.37</v>
      </c>
      <c r="E12" s="6">
        <v>448.84</v>
      </c>
      <c r="F12" s="11">
        <f t="shared" si="0"/>
        <v>2</v>
      </c>
      <c r="G12" s="11">
        <f t="shared" si="1"/>
        <v>8</v>
      </c>
      <c r="H12" s="6">
        <f>IF(F11=1, MAX(INDEX(C$4:C11, G11):C11), MIN(INDEX(D$4:D11, G11):D11))</f>
        <v>449.35</v>
      </c>
      <c r="I12" s="6">
        <f t="shared" si="2"/>
        <v>0.02</v>
      </c>
      <c r="J12" s="8" cm="1">
        <f t="array" ref="J12">_xlfn.IFS(F11=1,IF((J11+I12*(H12-J11))&lt;MIN(D10:D11),IF(J11+I12*(H12-J11)&lt;D12,J11+I12*(H12-J11),H12),IF(MIN(D10:D11)&lt;D12,MIN(D10:D11),H12)),F11=2,IF((J11+I12*(H12-J11))&gt;MAX(C10:C11),IF(J11+I12*(H12-J11)&gt;C12,J11+I12*(H12-J11),H12),IF(MAX(C10:C11)&gt;C12,MAX(C10:C11),H12)))</f>
        <v>459.23820000000001</v>
      </c>
      <c r="K12" s="5"/>
      <c r="L12" s="5"/>
      <c r="M12" s="5"/>
    </row>
    <row r="13" spans="1:20" ht="12.75" x14ac:dyDescent="0.2">
      <c r="A13" s="3">
        <v>45142</v>
      </c>
      <c r="B13" s="6">
        <v>450.72</v>
      </c>
      <c r="C13" s="6">
        <v>452.89</v>
      </c>
      <c r="D13" s="6">
        <v>446.27</v>
      </c>
      <c r="E13" s="6">
        <v>446.81</v>
      </c>
      <c r="F13" s="11">
        <f t="shared" si="0"/>
        <v>2</v>
      </c>
      <c r="G13" s="11">
        <f t="shared" si="1"/>
        <v>8</v>
      </c>
      <c r="H13" s="6">
        <f>IF(F12=1, MAX(INDEX(C$4:C12, G12):C12), MIN(INDEX(D$4:D12, G12):D12))</f>
        <v>447.37</v>
      </c>
      <c r="I13" s="6">
        <f t="shared" si="2"/>
        <v>0.04</v>
      </c>
      <c r="J13" s="8" cm="1">
        <f t="array" ref="J13">_xlfn.IFS(F12=1,IF((J12+I13*(H13-J12))&lt;MIN(D11:D12),IF(J12+I13*(H13-J12)&lt;D13,J12+I13*(H13-J12),H13),IF(MIN(D11:D12)&lt;D13,MIN(D11:D12),H13)),F12=2,IF((J12+I13*(H13-J12))&gt;MAX(C11:C12),IF(J12+I13*(H13-J12)&gt;C13,J12+I13*(H13-J12),H13),IF(MAX(C11:C12)&gt;C13,MAX(C11:C12),H13)))</f>
        <v>458.76347199999998</v>
      </c>
      <c r="K13" s="5"/>
      <c r="L13" s="5"/>
      <c r="M13" s="5"/>
    </row>
    <row r="14" spans="1:20" ht="12.75" x14ac:dyDescent="0.2">
      <c r="A14" s="3">
        <v>45145</v>
      </c>
      <c r="B14" s="6">
        <v>448.71</v>
      </c>
      <c r="C14" s="6">
        <v>450.86</v>
      </c>
      <c r="D14" s="6">
        <v>447.99</v>
      </c>
      <c r="E14" s="6">
        <v>450.71</v>
      </c>
      <c r="F14" s="11">
        <f t="shared" si="0"/>
        <v>2</v>
      </c>
      <c r="G14" s="11">
        <f t="shared" si="1"/>
        <v>8</v>
      </c>
      <c r="H14" s="6">
        <f>IF(F13=1, MAX(INDEX(C$4:C13, G13):C13), MIN(INDEX(D$4:D13, G13):D13))</f>
        <v>446.27</v>
      </c>
      <c r="I14" s="6">
        <f t="shared" si="2"/>
        <v>0.06</v>
      </c>
      <c r="J14" s="8" cm="1">
        <f t="array" ref="J14">_xlfn.IFS(F13=1,IF((J13+I14*(H14-J13))&lt;MIN(D12:D13),IF(J13+I14*(H14-J13)&lt;D14,J13+I14*(H14-J13),H14),IF(MIN(D12:D13)&lt;D14,MIN(D12:D13),H14)),F13=2,IF((J13+I14*(H14-J13))&gt;MAX(C12:C13),IF(J13+I14*(H14-J13)&gt;C14,J13+I14*(H14-J13),H14),IF(MAX(C12:C13)&gt;C14,MAX(C12:C13),H14)))</f>
        <v>458.01386367999999</v>
      </c>
      <c r="K14" s="5"/>
      <c r="L14" s="5"/>
      <c r="M14" s="5"/>
    </row>
    <row r="15" spans="1:20" ht="12.75" x14ac:dyDescent="0.2">
      <c r="A15" s="3">
        <v>45146</v>
      </c>
      <c r="B15" s="6">
        <v>448.08</v>
      </c>
      <c r="C15" s="6">
        <v>450.7</v>
      </c>
      <c r="D15" s="6">
        <v>445.27</v>
      </c>
      <c r="E15" s="6">
        <v>448.75</v>
      </c>
      <c r="F15" s="11">
        <f t="shared" si="0"/>
        <v>2</v>
      </c>
      <c r="G15" s="11">
        <f t="shared" si="1"/>
        <v>8</v>
      </c>
      <c r="H15" s="6">
        <f>IF(F14=1, MAX(INDEX(C$4:C14, G14):C14), MIN(INDEX(D$4:D14, G14):D14))</f>
        <v>446.27</v>
      </c>
      <c r="I15" s="6">
        <f t="shared" si="2"/>
        <v>0.06</v>
      </c>
      <c r="J15" s="8" cm="1">
        <f t="array" ref="J15">_xlfn.IFS(F14=1,IF((J14+I15*(H15-J14))&lt;MIN(D13:D14),IF(J14+I15*(H15-J14)&lt;D15,J14+I15*(H15-J14),H15),IF(MIN(D13:D14)&lt;D15,MIN(D13:D14),H15)),F14=2,IF((J14+I15*(H15-J14))&gt;MAX(C13:C14),IF(J14+I15*(H15-J14)&gt;C15,J14+I15*(H15-J14),H15),IF(MAX(C13:C14)&gt;C15,MAX(C13:C14),H15)))</f>
        <v>457.3092318592</v>
      </c>
      <c r="K15" s="5"/>
      <c r="L15" s="5"/>
      <c r="M15" s="5"/>
    </row>
    <row r="16" spans="1:20" ht="12.75" x14ac:dyDescent="0.2">
      <c r="A16" s="3">
        <v>45147</v>
      </c>
      <c r="B16" s="6">
        <v>449.03</v>
      </c>
      <c r="C16" s="6">
        <v>449.2</v>
      </c>
      <c r="D16" s="6">
        <v>444.96</v>
      </c>
      <c r="E16" s="6">
        <v>445.75</v>
      </c>
      <c r="F16" s="11">
        <f t="shared" si="0"/>
        <v>2</v>
      </c>
      <c r="G16" s="11">
        <f t="shared" si="1"/>
        <v>8</v>
      </c>
      <c r="H16" s="6">
        <f>IF(F15=1, MAX(INDEX(C$4:C15, G15):C15), MIN(INDEX(D$4:D15, G15):D15))</f>
        <v>445.27</v>
      </c>
      <c r="I16" s="6">
        <f t="shared" si="2"/>
        <v>0.08</v>
      </c>
      <c r="J16" s="8" cm="1">
        <f t="array" ref="J16">_xlfn.IFS(F15=1,IF((J15+I16*(H16-J15))&lt;MIN(D14:D15),IF(J15+I16*(H16-J15)&lt;D16,J15+I16*(H16-J15),H16),IF(MIN(D14:D15)&lt;D16,MIN(D14:D15),H16)),F15=2,IF((J15+I16*(H16-J15))&gt;MAX(C14:C15),IF(J15+I16*(H16-J15)&gt;C16,J15+I16*(H16-J15),H16),IF(MAX(C14:C15)&gt;C16,MAX(C14:C15),H16)))</f>
        <v>456.34609331046397</v>
      </c>
      <c r="K16" s="5"/>
      <c r="L16" s="5"/>
      <c r="M16" s="5"/>
    </row>
    <row r="17" spans="1:13" ht="12.75" x14ac:dyDescent="0.2">
      <c r="A17" s="3">
        <v>45148</v>
      </c>
      <c r="B17" s="6">
        <v>448.19</v>
      </c>
      <c r="C17" s="6">
        <v>451.7</v>
      </c>
      <c r="D17" s="6">
        <v>444.7</v>
      </c>
      <c r="E17" s="6">
        <v>445.91</v>
      </c>
      <c r="F17" s="11">
        <f t="shared" si="0"/>
        <v>2</v>
      </c>
      <c r="G17" s="11">
        <f t="shared" si="1"/>
        <v>8</v>
      </c>
      <c r="H17" s="6">
        <f>IF(F16=1, MAX(INDEX(C$4:C16, G16):C16), MIN(INDEX(D$4:D16, G16):D16))</f>
        <v>444.96</v>
      </c>
      <c r="I17" s="6">
        <f t="shared" si="2"/>
        <v>0.1</v>
      </c>
      <c r="J17" s="8" cm="1">
        <f t="array" ref="J17">_xlfn.IFS(F16=1,IF((J16+I17*(H17-J16))&lt;MIN(D15:D16),IF(J16+I17*(H17-J16)&lt;D17,J16+I17*(H17-J16),H17),IF(MIN(D15:D16)&lt;D17,MIN(D15:D16),H17)),F16=2,IF((J16+I17*(H17-J16))&gt;MAX(C15:C16),IF(J16+I17*(H17-J16)&gt;C17,J16+I17*(H17-J16),H17),IF(MAX(C15:C16)&gt;C17,MAX(C15:C16),H17)))</f>
        <v>455.20748397941759</v>
      </c>
      <c r="K17" s="5"/>
      <c r="L17" s="5"/>
      <c r="M17" s="5"/>
    </row>
    <row r="18" spans="1:13" ht="12.75" x14ac:dyDescent="0.2">
      <c r="A18" s="3">
        <v>45149</v>
      </c>
      <c r="B18" s="6">
        <v>443.97</v>
      </c>
      <c r="C18" s="6">
        <v>446.7</v>
      </c>
      <c r="D18" s="6">
        <v>443.35</v>
      </c>
      <c r="E18" s="6">
        <v>445.65</v>
      </c>
      <c r="F18" s="11">
        <f t="shared" si="0"/>
        <v>2</v>
      </c>
      <c r="G18" s="11">
        <f t="shared" si="1"/>
        <v>8</v>
      </c>
      <c r="H18" s="6">
        <f>IF(F17=1, MAX(INDEX(C$4:C17, G17):C17), MIN(INDEX(D$4:D17, G17):D17))</f>
        <v>444.7</v>
      </c>
      <c r="I18" s="6">
        <f t="shared" si="2"/>
        <v>0.12000000000000001</v>
      </c>
      <c r="J18" s="8" cm="1">
        <f t="array" ref="J18">_xlfn.IFS(F17=1,IF((J17+I18*(H18-J17))&lt;MIN(D16:D17),IF(J17+I18*(H18-J17)&lt;D18,J17+I18*(H18-J17),H18),IF(MIN(D16:D17)&lt;D18,MIN(D16:D17),H18)),F17=2,IF((J17+I18*(H18-J17))&gt;MAX(C16:C17),IF(J17+I18*(H18-J17)&gt;C18,J17+I18*(H18-J17),H18),IF(MAX(C16:C17)&gt;C18,MAX(C16:C17),H18)))</f>
        <v>453.94658590188749</v>
      </c>
      <c r="K18" s="5"/>
      <c r="L18" s="5"/>
      <c r="M18" s="5"/>
    </row>
    <row r="19" spans="1:13" ht="12.75" x14ac:dyDescent="0.2">
      <c r="A19" s="3">
        <v>45152</v>
      </c>
      <c r="B19" s="6">
        <v>444.7</v>
      </c>
      <c r="C19" s="6">
        <v>448.11</v>
      </c>
      <c r="D19" s="6">
        <v>444.38</v>
      </c>
      <c r="E19" s="6">
        <v>448.11</v>
      </c>
      <c r="F19" s="11">
        <f t="shared" si="0"/>
        <v>2</v>
      </c>
      <c r="G19" s="11">
        <f t="shared" si="1"/>
        <v>8</v>
      </c>
      <c r="H19" s="6">
        <f>IF(F18=1, MAX(INDEX(C$4:C18, G18):C18), MIN(INDEX(D$4:D18, G18):D18))</f>
        <v>443.35</v>
      </c>
      <c r="I19" s="6">
        <f t="shared" si="2"/>
        <v>0.14000000000000001</v>
      </c>
      <c r="J19" s="8" cm="1">
        <f t="array" ref="J19">_xlfn.IFS(F18=1,IF((J18+I19*(H19-J18))&lt;MIN(D17:D18),IF(J18+I19*(H19-J18)&lt;D19,J18+I19*(H19-J18),H19),IF(MIN(D17:D18)&lt;D19,MIN(D17:D18),H19)),F18=2,IF((J18+I19*(H19-J18))&gt;MAX(C17:C18),IF(J18+I19*(H19-J18)&gt;C19,J18+I19*(H19-J18),H19),IF(MAX(C17:C18)&gt;C19,MAX(C17:C18),H19)))</f>
        <v>452.46306387562322</v>
      </c>
      <c r="K19" s="2"/>
      <c r="L19" s="2"/>
      <c r="M19" s="2"/>
    </row>
    <row r="20" spans="1:13" ht="12.75" x14ac:dyDescent="0.2">
      <c r="A20" s="3">
        <v>45153</v>
      </c>
      <c r="B20" s="6">
        <v>446.27</v>
      </c>
      <c r="C20" s="6">
        <v>446.64</v>
      </c>
      <c r="D20" s="6">
        <v>442.3</v>
      </c>
      <c r="E20" s="6">
        <v>442.89</v>
      </c>
      <c r="F20" s="11">
        <f t="shared" si="0"/>
        <v>2</v>
      </c>
      <c r="G20" s="11">
        <f t="shared" si="1"/>
        <v>8</v>
      </c>
      <c r="H20" s="6">
        <f>IF(F19=1, MAX(INDEX(C$4:C19, G19):C19), MIN(INDEX(D$4:D19, G19):D19))</f>
        <v>443.35</v>
      </c>
      <c r="I20" s="6">
        <f t="shared" si="2"/>
        <v>0.14000000000000001</v>
      </c>
      <c r="J20" s="8" cm="1">
        <f t="array" ref="J20">_xlfn.IFS(F19=1,IF((J19+I20*(H20-J19))&lt;MIN(D18:D19),IF(J19+I20*(H20-J19)&lt;D20,J19+I20*(H20-J19),H20),IF(MIN(D18:D19)&lt;D20,MIN(D18:D19),H20)),F19=2,IF((J19+I20*(H20-J19))&gt;MAX(C18:C19),IF(J19+I20*(H20-J19)&gt;C20,J19+I20*(H20-J19),H20),IF(MAX(C18:C19)&gt;C20,MAX(C18:C19),H20)))</f>
        <v>451.187234933036</v>
      </c>
      <c r="K20" s="2"/>
      <c r="L20" s="2"/>
      <c r="M20" s="2"/>
    </row>
    <row r="21" spans="1:13" ht="12.75" x14ac:dyDescent="0.2">
      <c r="A21" s="3">
        <v>45154</v>
      </c>
      <c r="B21" s="6">
        <v>442.46</v>
      </c>
      <c r="C21" s="6">
        <v>444.18</v>
      </c>
      <c r="D21" s="6">
        <v>439.53</v>
      </c>
      <c r="E21" s="6">
        <v>439.64</v>
      </c>
      <c r="F21" s="11">
        <f t="shared" si="0"/>
        <v>2</v>
      </c>
      <c r="G21" s="11">
        <f t="shared" si="1"/>
        <v>8</v>
      </c>
      <c r="H21" s="6">
        <f>IF(F20=1, MAX(INDEX(C$4:C20, G20):C20), MIN(INDEX(D$4:D20, G20):D20))</f>
        <v>442.3</v>
      </c>
      <c r="I21" s="6">
        <f t="shared" si="2"/>
        <v>0.16</v>
      </c>
      <c r="J21" s="8" cm="1">
        <f t="array" ref="J21">_xlfn.IFS(F20=1,IF((J20+I21*(H21-J20))&lt;MIN(D19:D20),IF(J20+I21*(H21-J20)&lt;D21,J20+I21*(H21-J20),H21),IF(MIN(D19:D20)&lt;D21,MIN(D19:D20),H21)),F20=2,IF((J20+I21*(H21-J20))&gt;MAX(C19:C20),IF(J20+I21*(H21-J20)&gt;C21,J20+I21*(H21-J20),H21),IF(MAX(C19:C20)&gt;C21,MAX(C19:C20),H21)))</f>
        <v>449.76527734375026</v>
      </c>
      <c r="K21" s="2"/>
      <c r="L21" s="2"/>
      <c r="M21" s="2"/>
    </row>
    <row r="22" spans="1:13" ht="12.75" x14ac:dyDescent="0.2">
      <c r="A22" s="3">
        <v>45155</v>
      </c>
      <c r="B22" s="6">
        <v>441.16</v>
      </c>
      <c r="C22" s="6">
        <v>441.43</v>
      </c>
      <c r="D22" s="6">
        <v>435.75</v>
      </c>
      <c r="E22" s="6">
        <v>436.29</v>
      </c>
      <c r="F22" s="11">
        <f t="shared" si="0"/>
        <v>2</v>
      </c>
      <c r="G22" s="11">
        <f t="shared" si="1"/>
        <v>8</v>
      </c>
      <c r="H22" s="6">
        <f>IF(F21=1, MAX(INDEX(C$4:C21, G21):C21), MIN(INDEX(D$4:D21, G21):D21))</f>
        <v>439.53</v>
      </c>
      <c r="I22" s="6">
        <f t="shared" si="2"/>
        <v>0.18</v>
      </c>
      <c r="J22" s="8" cm="1">
        <f t="array" ref="J22">_xlfn.IFS(F21=1,IF((J21+I22*(H22-J21))&lt;MIN(D20:D21),IF(J21+I22*(H22-J21)&lt;D22,J21+I22*(H22-J21),H22),IF(MIN(D20:D21)&lt;D22,MIN(D20:D21),H22)),F21=2,IF((J21+I22*(H22-J21))&gt;MAX(C20:C21),IF(J21+I22*(H22-J21)&gt;C22,J21+I22*(H22-J21),H22),IF(MAX(C20:C21)&gt;C22,MAX(C20:C21),H22)))</f>
        <v>447.92292742187522</v>
      </c>
      <c r="K22" s="2"/>
      <c r="L22" s="2"/>
      <c r="M22" s="2"/>
    </row>
    <row r="23" spans="1:13" ht="12.75" x14ac:dyDescent="0.2">
      <c r="A23" s="3">
        <v>45156</v>
      </c>
      <c r="B23" s="6">
        <v>433.37</v>
      </c>
      <c r="C23" s="6">
        <v>437.57</v>
      </c>
      <c r="D23" s="6">
        <v>433.01</v>
      </c>
      <c r="E23" s="6">
        <v>436.5</v>
      </c>
      <c r="F23" s="11">
        <f t="shared" si="0"/>
        <v>2</v>
      </c>
      <c r="G23" s="11">
        <f t="shared" si="1"/>
        <v>8</v>
      </c>
      <c r="H23" s="6">
        <f>IF(F22=1, MAX(INDEX(C$4:C22, G22):C22), MIN(INDEX(D$4:D22, G22):D22))</f>
        <v>435.75</v>
      </c>
      <c r="I23" s="6">
        <f t="shared" si="2"/>
        <v>0.19999999999999998</v>
      </c>
      <c r="J23" s="8" cm="1">
        <f t="array" ref="J23">_xlfn.IFS(F22=1,IF((J22+I23*(H23-J22))&lt;MIN(D21:D22),IF(J22+I23*(H23-J22)&lt;D23,J22+I23*(H23-J22),H23),IF(MIN(D21:D22)&lt;D23,MIN(D21:D22),H23)),F22=2,IF((J22+I23*(H23-J22))&gt;MAX(C21:C22),IF(J22+I23*(H23-J22)&gt;C23,J22+I23*(H23-J22),H23),IF(MAX(C21:C22)&gt;C23,MAX(C21:C22),H23)))</f>
        <v>445.48834193750019</v>
      </c>
      <c r="K23" s="2"/>
      <c r="L23" s="2"/>
      <c r="M23" s="2"/>
    </row>
    <row r="24" spans="1:13" ht="12.75" x14ac:dyDescent="0.2">
      <c r="A24" s="3">
        <v>45159</v>
      </c>
      <c r="B24" s="6">
        <v>437.55</v>
      </c>
      <c r="C24" s="6">
        <v>440.11</v>
      </c>
      <c r="D24" s="6">
        <v>435.32</v>
      </c>
      <c r="E24" s="6">
        <v>439.34</v>
      </c>
      <c r="F24" s="11">
        <f t="shared" si="0"/>
        <v>2</v>
      </c>
      <c r="G24" s="11">
        <f t="shared" si="1"/>
        <v>8</v>
      </c>
      <c r="H24" s="6">
        <f>IF(F23=1, MAX(INDEX(C$4:C23, G23):C23), MIN(INDEX(D$4:D23, G23):D23))</f>
        <v>433.01</v>
      </c>
      <c r="I24" s="6">
        <f t="shared" si="2"/>
        <v>0.2</v>
      </c>
      <c r="J24" s="8" cm="1">
        <f t="array" ref="J24">_xlfn.IFS(F23=1,IF((J23+I24*(H24-J23))&lt;MIN(D22:D23),IF(J23+I24*(H24-J23)&lt;D24,J23+I24*(H24-J23),H24),IF(MIN(D22:D23)&lt;D24,MIN(D22:D23),H24)),F23=2,IF((J23+I24*(H24-J23))&gt;MAX(C22:C23),IF(J23+I24*(H24-J23)&gt;C24,J23+I24*(H24-J23),H24),IF(MAX(C22:C23)&gt;C24,MAX(C22:C23),H24)))</f>
        <v>442.99267355000018</v>
      </c>
      <c r="K24" s="2"/>
      <c r="L24" s="2"/>
      <c r="M24" s="2"/>
    </row>
    <row r="25" spans="1:13" ht="12.75" x14ac:dyDescent="0.2">
      <c r="A25" s="3">
        <v>45160</v>
      </c>
      <c r="B25" s="6">
        <v>441.18</v>
      </c>
      <c r="C25" s="6">
        <v>441.18</v>
      </c>
      <c r="D25" s="6">
        <v>437.57</v>
      </c>
      <c r="E25" s="6">
        <v>438.15</v>
      </c>
      <c r="F25" s="11">
        <f t="shared" si="0"/>
        <v>1</v>
      </c>
      <c r="G25" s="11">
        <f t="shared" si="1"/>
        <v>22</v>
      </c>
      <c r="H25" s="6">
        <f>IF(F24=1, MAX(INDEX(C$4:C24, G24):C24), MIN(INDEX(D$4:D24, G24):D24))</f>
        <v>433.01</v>
      </c>
      <c r="I25" s="6">
        <f t="shared" si="2"/>
        <v>0.2</v>
      </c>
      <c r="J25" s="8" cm="1">
        <f t="array" ref="J25">_xlfn.IFS(F24=1,IF((J24+I25*(H25-J24))&lt;MIN(D23:D24),IF(J24+I25*(H25-J24)&lt;D25,J24+I25*(H25-J24),H25),IF(MIN(D23:D24)&lt;D25,MIN(D23:D24),H25)),F24=2,IF((J24+I25*(H25-J24))&gt;MAX(C23:C24),IF(J24+I25*(H25-J24)&gt;C25,J24+I25*(H25-J24),H25),IF(MAX(C23:C24)&gt;C25,MAX(C23:C24),H25)))</f>
        <v>433.01</v>
      </c>
      <c r="K25" s="2"/>
      <c r="L25" s="2"/>
      <c r="M25" s="2"/>
    </row>
    <row r="26" spans="1:13" ht="12.75" x14ac:dyDescent="0.2">
      <c r="A26" s="3">
        <v>45161</v>
      </c>
      <c r="B26" s="6">
        <v>439.25</v>
      </c>
      <c r="C26" s="6">
        <v>443.67</v>
      </c>
      <c r="D26" s="6">
        <v>439.1</v>
      </c>
      <c r="E26" s="6">
        <v>443.03</v>
      </c>
      <c r="F26" s="11">
        <f t="shared" si="0"/>
        <v>1</v>
      </c>
      <c r="G26" s="11">
        <f t="shared" si="1"/>
        <v>22</v>
      </c>
      <c r="H26" s="6">
        <f>IF(F25=1, MAX(INDEX(C$4:C25, G25):C25), MIN(INDEX(D$4:D25, G25):D25))</f>
        <v>441.18</v>
      </c>
      <c r="I26" s="6">
        <f t="shared" si="2"/>
        <v>0.02</v>
      </c>
      <c r="J26" s="8" cm="1">
        <f t="array" ref="J26">_xlfn.IFS(F25=1,IF((J25+I26*(H26-J25))&lt;MIN(D24:D25),IF(J25+I26*(H26-J25)&lt;D26,J25+I26*(H26-J25),H26),IF(MIN(D24:D25)&lt;D26,MIN(D24:D25),H26)),F25=2,IF((J25+I26*(H26-J25))&gt;MAX(C24:C25),IF(J25+I26*(H26-J25)&gt;C26,J25+I26*(H26-J25),H26),IF(MAX(C24:C25)&gt;C26,MAX(C24:C25),H26)))</f>
        <v>433.17340000000002</v>
      </c>
      <c r="K26" s="2"/>
      <c r="L26" s="2"/>
      <c r="M26" s="2"/>
    </row>
    <row r="27" spans="1:13" ht="12.75" x14ac:dyDescent="0.2">
      <c r="A27" s="3">
        <v>45162</v>
      </c>
      <c r="B27" s="6">
        <v>444.69</v>
      </c>
      <c r="C27" s="6">
        <v>445.22</v>
      </c>
      <c r="D27" s="6">
        <v>436.86</v>
      </c>
      <c r="E27" s="6">
        <v>436.89</v>
      </c>
      <c r="F27" s="11">
        <f t="shared" si="0"/>
        <v>1</v>
      </c>
      <c r="G27" s="11">
        <f t="shared" si="1"/>
        <v>22</v>
      </c>
      <c r="H27" s="6">
        <f>IF(F26=1, MAX(INDEX(C$4:C26, G26):C26), MIN(INDEX(D$4:D26, G26):D26))</f>
        <v>443.67</v>
      </c>
      <c r="I27" s="6">
        <f t="shared" si="2"/>
        <v>0.04</v>
      </c>
      <c r="J27" s="8" cm="1">
        <f t="array" ref="J27">_xlfn.IFS(F26=1,IF((J26+I27*(H27-J26))&lt;MIN(D25:D26),IF(J26+I27*(H27-J26)&lt;D27,J26+I27*(H27-J26),H27),IF(MIN(D25:D26)&lt;D27,MIN(D25:D26),H27)),F26=2,IF((J26+I27*(H27-J26))&gt;MAX(C25:C26),IF(J26+I27*(H27-J26)&gt;C27,J26+I27*(H27-J26),H27),IF(MAX(C25:C26)&gt;C27,MAX(C25:C26),H27)))</f>
        <v>433.59326400000003</v>
      </c>
      <c r="K27" s="2"/>
      <c r="L27" s="2"/>
      <c r="M27" s="2"/>
    </row>
    <row r="28" spans="1:13" ht="12.75" x14ac:dyDescent="0.2">
      <c r="A28" s="3">
        <v>45163</v>
      </c>
      <c r="B28" s="6">
        <v>438.68</v>
      </c>
      <c r="C28" s="6">
        <v>441.3</v>
      </c>
      <c r="D28" s="6">
        <v>435</v>
      </c>
      <c r="E28" s="6">
        <v>439.97</v>
      </c>
      <c r="F28" s="11">
        <f t="shared" si="0"/>
        <v>1</v>
      </c>
      <c r="G28" s="11">
        <f t="shared" si="1"/>
        <v>22</v>
      </c>
      <c r="H28" s="6">
        <f>IF(F27=1, MAX(INDEX(C$4:C27, G27):C27), MIN(INDEX(D$4:D27, G27):D27))</f>
        <v>445.22</v>
      </c>
      <c r="I28" s="6">
        <f t="shared" si="2"/>
        <v>0.06</v>
      </c>
      <c r="J28" s="8" cm="1">
        <f t="array" ref="J28">_xlfn.IFS(F27=1,IF((J27+I28*(H28-J27))&lt;MIN(D26:D27),IF(J27+I28*(H28-J27)&lt;D28,J27+I28*(H28-J27),H28),IF(MIN(D26:D27)&lt;D28,MIN(D26:D27),H28)),F27=2,IF((J27+I28*(H28-J27))&gt;MAX(C26:C27),IF(J27+I28*(H28-J27)&gt;C28,J27+I28*(H28-J27),H28),IF(MAX(C26:C27)&gt;C28,MAX(C26:C27),H28)))</f>
        <v>434.29086816000006</v>
      </c>
      <c r="K28" s="2"/>
      <c r="L28" s="2"/>
      <c r="M28" s="2"/>
    </row>
    <row r="29" spans="1:13" ht="12.75" x14ac:dyDescent="0.2">
      <c r="A29" s="3">
        <v>45166</v>
      </c>
      <c r="B29" s="6">
        <v>442.24</v>
      </c>
      <c r="C29" s="6">
        <v>443.4</v>
      </c>
      <c r="D29" s="6">
        <v>439.97</v>
      </c>
      <c r="E29" s="6">
        <v>442.76</v>
      </c>
      <c r="F29" s="11">
        <f t="shared" si="0"/>
        <v>1</v>
      </c>
      <c r="G29" s="11">
        <f t="shared" si="1"/>
        <v>22</v>
      </c>
      <c r="H29" s="6">
        <f>IF(F28=1, MAX(INDEX(C$4:C28, G28):C28), MIN(INDEX(D$4:D28, G28):D28))</f>
        <v>445.22</v>
      </c>
      <c r="I29" s="6">
        <f t="shared" si="2"/>
        <v>0.06</v>
      </c>
      <c r="J29" s="8" cm="1">
        <f t="array" ref="J29">_xlfn.IFS(F28=1,IF((J28+I29*(H29-J28))&lt;MIN(D27:D28),IF(J28+I29*(H29-J28)&lt;D29,J28+I29*(H29-J28),H29),IF(MIN(D27:D28)&lt;D29,MIN(D27:D28),H29)),F28=2,IF((J28+I29*(H29-J28))&gt;MAX(C27:C28),IF(J28+I29*(H29-J28)&gt;C29,J28+I29*(H29-J28),H29),IF(MAX(C27:C28)&gt;C29,MAX(C27:C28),H29)))</f>
        <v>434.94661607040007</v>
      </c>
      <c r="K29" s="2"/>
      <c r="L29" s="2"/>
      <c r="M29" s="2"/>
    </row>
    <row r="30" spans="1:13" ht="12.75" x14ac:dyDescent="0.2">
      <c r="A30" s="3">
        <v>45167</v>
      </c>
      <c r="B30" s="6">
        <v>442.65</v>
      </c>
      <c r="C30" s="6">
        <v>449.45</v>
      </c>
      <c r="D30" s="6">
        <v>442.46</v>
      </c>
      <c r="E30" s="6">
        <v>449.16</v>
      </c>
      <c r="F30" s="11">
        <f t="shared" si="0"/>
        <v>1</v>
      </c>
      <c r="G30" s="11">
        <f t="shared" si="1"/>
        <v>22</v>
      </c>
      <c r="H30" s="6">
        <f>IF(F29=1, MAX(INDEX(C$4:C29, G29):C29), MIN(INDEX(D$4:D29, G29):D29))</f>
        <v>445.22</v>
      </c>
      <c r="I30" s="6">
        <f t="shared" si="2"/>
        <v>0.06</v>
      </c>
      <c r="J30" s="8" cm="1">
        <f t="array" ref="J30">_xlfn.IFS(F29=1,IF((J29+I30*(H30-J29))&lt;MIN(D28:D29),IF(J29+I30*(H30-J29)&lt;D30,J29+I30*(H30-J29),H30),IF(MIN(D28:D29)&lt;D30,MIN(D28:D29),H30)),F29=2,IF((J29+I30*(H30-J29))&gt;MAX(C28:C29),IF(J29+I30*(H30-J29)&gt;C30,J29+I30*(H30-J29),H30),IF(MAX(C28:C29)&gt;C30,MAX(C28:C29),H30)))</f>
        <v>435</v>
      </c>
      <c r="K30" s="2"/>
      <c r="L30" s="2"/>
      <c r="M30" s="2"/>
    </row>
    <row r="31" spans="1:13" ht="12.75" x14ac:dyDescent="0.2">
      <c r="A31" s="3">
        <v>45168</v>
      </c>
      <c r="B31" s="6">
        <v>449.51</v>
      </c>
      <c r="C31" s="6">
        <v>451.67</v>
      </c>
      <c r="D31" s="6">
        <v>448.78</v>
      </c>
      <c r="E31" s="6">
        <v>451.01</v>
      </c>
      <c r="F31" s="11">
        <f t="shared" si="0"/>
        <v>1</v>
      </c>
      <c r="G31" s="11">
        <f t="shared" si="1"/>
        <v>22</v>
      </c>
      <c r="H31" s="6">
        <f>IF(F30=1, MAX(INDEX(C$4:C30, G30):C30), MIN(INDEX(D$4:D30, G30):D30))</f>
        <v>449.45</v>
      </c>
      <c r="I31" s="6">
        <f t="shared" si="2"/>
        <v>0.08</v>
      </c>
      <c r="J31" s="8" cm="1">
        <f t="array" ref="J31">_xlfn.IFS(F30=1,IF((J30+I31*(H31-J30))&lt;MIN(D29:D30),IF(J30+I31*(H31-J30)&lt;D31,J30+I31*(H31-J30),H31),IF(MIN(D29:D30)&lt;D31,MIN(D29:D30),H31)),F30=2,IF((J30+I31*(H31-J30))&gt;MAX(C29:C30),IF(J30+I31*(H31-J30)&gt;C31,J30+I31*(H31-J30),H31),IF(MAX(C29:C30)&gt;C31,MAX(C29:C30),H31)))</f>
        <v>436.15600000000001</v>
      </c>
      <c r="K31" s="2"/>
      <c r="L31" s="2"/>
      <c r="M31" s="2"/>
    </row>
    <row r="32" spans="1:13" ht="12.75" x14ac:dyDescent="0.2">
      <c r="A32" s="3">
        <v>45169</v>
      </c>
      <c r="B32" s="6">
        <v>451.65</v>
      </c>
      <c r="C32" s="6">
        <v>452.83</v>
      </c>
      <c r="D32" s="6">
        <v>450.16</v>
      </c>
      <c r="E32" s="6">
        <v>450.35</v>
      </c>
      <c r="F32" s="11">
        <f t="shared" si="0"/>
        <v>1</v>
      </c>
      <c r="G32" s="11">
        <f t="shared" si="1"/>
        <v>22</v>
      </c>
      <c r="H32" s="6">
        <f>IF(F31=1, MAX(INDEX(C$4:C31, G31):C31), MIN(INDEX(D$4:D31, G31):D31))</f>
        <v>451.67</v>
      </c>
      <c r="I32" s="6">
        <f t="shared" si="2"/>
        <v>0.1</v>
      </c>
      <c r="J32" s="8" cm="1">
        <f t="array" ref="J32">_xlfn.IFS(F31=1,IF((J31+I32*(H32-J31))&lt;MIN(D30:D31),IF(J31+I32*(H32-J31)&lt;D32,J31+I32*(H32-J31),H32),IF(MIN(D30:D31)&lt;D32,MIN(D30:D31),H32)),F31=2,IF((J31+I32*(H32-J31))&gt;MAX(C30:C31),IF(J31+I32*(H32-J31)&gt;C32,J31+I32*(H32-J31),H32),IF(MAX(C30:C31)&gt;C32,MAX(C30:C31),H32)))</f>
        <v>437.70740000000001</v>
      </c>
      <c r="K32" s="2"/>
      <c r="L32" s="2"/>
      <c r="M32" s="2"/>
    </row>
    <row r="33" spans="1:13" ht="12.75" x14ac:dyDescent="0.2">
      <c r="A33" s="3">
        <v>45170</v>
      </c>
      <c r="B33" s="6">
        <v>453.17</v>
      </c>
      <c r="C33" s="6">
        <v>453.67</v>
      </c>
      <c r="D33" s="6">
        <v>449.68</v>
      </c>
      <c r="E33" s="6">
        <v>451.19</v>
      </c>
      <c r="F33" s="11">
        <f t="shared" si="0"/>
        <v>1</v>
      </c>
      <c r="G33" s="11">
        <f t="shared" si="1"/>
        <v>22</v>
      </c>
      <c r="H33" s="6">
        <f>IF(F32=1, MAX(INDEX(C$4:C32, G32):C32), MIN(INDEX(D$4:D32, G32):D32))</f>
        <v>452.83</v>
      </c>
      <c r="I33" s="6">
        <f t="shared" si="2"/>
        <v>0.12000000000000001</v>
      </c>
      <c r="J33" s="8" cm="1">
        <f t="array" ref="J33">_xlfn.IFS(F32=1,IF((J32+I33*(H33-J32))&lt;MIN(D31:D32),IF(J32+I33*(H33-J32)&lt;D33,J32+I33*(H33-J32),H33),IF(MIN(D31:D32)&lt;D33,MIN(D31:D32),H33)),F32=2,IF((J32+I33*(H33-J32))&gt;MAX(C31:C32),IF(J32+I33*(H33-J32)&gt;C33,J32+I33*(H33-J32),H33),IF(MAX(C31:C32)&gt;C33,MAX(C31:C32),H33)))</f>
        <v>439.52211199999999</v>
      </c>
      <c r="K33" s="2"/>
      <c r="L33" s="2"/>
      <c r="M33" s="2"/>
    </row>
    <row r="34" spans="1:13" ht="12.75" x14ac:dyDescent="0.2">
      <c r="A34" s="3">
        <v>45174</v>
      </c>
      <c r="B34" s="6">
        <v>450.73</v>
      </c>
      <c r="C34" s="6">
        <v>451.06</v>
      </c>
      <c r="D34" s="6">
        <v>449.17</v>
      </c>
      <c r="E34" s="6">
        <v>449.24</v>
      </c>
      <c r="F34" s="11">
        <f t="shared" si="0"/>
        <v>1</v>
      </c>
      <c r="G34" s="11">
        <f t="shared" si="1"/>
        <v>22</v>
      </c>
      <c r="H34" s="6">
        <f>IF(F33=1, MAX(INDEX(C$4:C33, G33):C33), MIN(INDEX(D$4:D33, G33):D33))</f>
        <v>453.67</v>
      </c>
      <c r="I34" s="6">
        <f t="shared" si="2"/>
        <v>0.14000000000000001</v>
      </c>
      <c r="J34" s="8" cm="1">
        <f t="array" ref="J34">_xlfn.IFS(F33=1,IF((J33+I34*(H34-J33))&lt;MIN(D32:D33),IF(J33+I34*(H34-J33)&lt;D34,J33+I34*(H34-J33),H34),IF(MIN(D32:D33)&lt;D34,MIN(D32:D33),H34)),F33=2,IF((J33+I34*(H34-J33))&gt;MAX(C32:C33),IF(J33+I34*(H34-J33)&gt;C34,J33+I34*(H34-J33),H34),IF(MAX(C32:C33)&gt;C34,MAX(C32:C33),H34)))</f>
        <v>441.50281632000002</v>
      </c>
      <c r="K34" s="2"/>
      <c r="L34" s="2"/>
      <c r="M34" s="2"/>
    </row>
    <row r="35" spans="1:13" ht="12.75" x14ac:dyDescent="0.2">
      <c r="A35" s="3">
        <v>45175</v>
      </c>
      <c r="B35" s="6">
        <v>448.4</v>
      </c>
      <c r="C35" s="6">
        <v>448.51</v>
      </c>
      <c r="D35" s="6">
        <v>443.81</v>
      </c>
      <c r="E35" s="6">
        <v>446.22</v>
      </c>
      <c r="F35" s="11">
        <f t="shared" si="0"/>
        <v>1</v>
      </c>
      <c r="G35" s="11">
        <f t="shared" si="1"/>
        <v>22</v>
      </c>
      <c r="H35" s="6">
        <f>IF(F34=1, MAX(INDEX(C$4:C34, G34):C34), MIN(INDEX(D$4:D34, G34):D34))</f>
        <v>453.67</v>
      </c>
      <c r="I35" s="6">
        <f t="shared" si="2"/>
        <v>0.14000000000000001</v>
      </c>
      <c r="J35" s="8" cm="1">
        <f t="array" ref="J35">_xlfn.IFS(F34=1,IF((J34+I35*(H35-J34))&lt;MIN(D33:D34),IF(J34+I35*(H35-J34)&lt;D35,J34+I35*(H35-J34),H35),IF(MIN(D33:D34)&lt;D35,MIN(D33:D34),H35)),F34=2,IF((J34+I35*(H35-J34))&gt;MAX(C33:C34),IF(J34+I35*(H35-J34)&gt;C35,J34+I35*(H35-J34),H35),IF(MAX(C33:C34)&gt;C35,MAX(C33:C34),H35)))</f>
        <v>443.20622203520003</v>
      </c>
      <c r="K35" s="2"/>
      <c r="L35" s="2"/>
      <c r="M35" s="2"/>
    </row>
    <row r="36" spans="1:13" ht="12.75" x14ac:dyDescent="0.2">
      <c r="A36" s="3">
        <v>45176</v>
      </c>
      <c r="B36" s="6">
        <v>443.11</v>
      </c>
      <c r="C36" s="6">
        <v>445.55</v>
      </c>
      <c r="D36" s="6">
        <v>442.75</v>
      </c>
      <c r="E36" s="6">
        <v>444.85</v>
      </c>
      <c r="F36" s="11">
        <f t="shared" si="0"/>
        <v>2</v>
      </c>
      <c r="G36" s="11">
        <f t="shared" si="1"/>
        <v>33</v>
      </c>
      <c r="H36" s="6">
        <f>IF(F35=1, MAX(INDEX(C$4:C35, G35):C35), MIN(INDEX(D$4:D35, G35):D35))</f>
        <v>453.67</v>
      </c>
      <c r="I36" s="6">
        <f t="shared" si="2"/>
        <v>0.14000000000000001</v>
      </c>
      <c r="J36" s="8" cm="1">
        <f t="array" ref="J36">_xlfn.IFS(F35=1,IF((J35+I36*(H36-J35))&lt;MIN(D34:D35),IF(J35+I36*(H36-J35)&lt;D36,J35+I36*(H36-J35),H36),IF(MIN(D34:D35)&lt;D36,MIN(D34:D35),H36)),F35=2,IF((J35+I36*(H36-J35))&gt;MAX(C34:C35),IF(J35+I36*(H36-J35)&gt;C36,J35+I36*(H36-J35),H36),IF(MAX(C34:C35)&gt;C36,MAX(C34:C35),H36)))</f>
        <v>453.67</v>
      </c>
      <c r="K36" s="2"/>
      <c r="L36" s="2"/>
      <c r="M36" s="2"/>
    </row>
    <row r="37" spans="1:13" ht="12.75" x14ac:dyDescent="0.2">
      <c r="A37" s="3">
        <v>45177</v>
      </c>
      <c r="B37" s="6">
        <v>444.9</v>
      </c>
      <c r="C37" s="6">
        <v>447.11</v>
      </c>
      <c r="D37" s="6">
        <v>444.53</v>
      </c>
      <c r="E37" s="6">
        <v>445.52</v>
      </c>
      <c r="F37" s="11">
        <f t="shared" si="0"/>
        <v>2</v>
      </c>
      <c r="G37" s="11">
        <f t="shared" si="1"/>
        <v>33</v>
      </c>
      <c r="H37" s="6">
        <f>IF(F36=1, MAX(INDEX(C$4:C36, G36):C36), MIN(INDEX(D$4:D36, G36):D36))</f>
        <v>442.75</v>
      </c>
      <c r="I37" s="6">
        <f t="shared" si="2"/>
        <v>0.02</v>
      </c>
      <c r="J37" s="8" cm="1">
        <f t="array" ref="J37">_xlfn.IFS(F36=1,IF((J36+I37*(H37-J36))&lt;MIN(D35:D36),IF(J36+I37*(H37-J36)&lt;D37,J36+I37*(H37-J36),H37),IF(MIN(D35:D36)&lt;D37,MIN(D35:D36),H37)),F36=2,IF((J36+I37*(H37-J36))&gt;MAX(C35:C36),IF(J36+I37*(H37-J36)&gt;C37,J36+I37*(H37-J36),H37),IF(MAX(C35:C36)&gt;C37,MAX(C35:C36),H37)))</f>
        <v>453.45160000000004</v>
      </c>
      <c r="K37" s="2"/>
      <c r="L37" s="2"/>
      <c r="M37" s="2"/>
    </row>
    <row r="38" spans="1:13" ht="12.75" x14ac:dyDescent="0.2">
      <c r="A38" s="3">
        <v>45180</v>
      </c>
      <c r="B38" s="6">
        <v>448.24</v>
      </c>
      <c r="C38" s="6">
        <v>448.77</v>
      </c>
      <c r="D38" s="6">
        <v>446.47</v>
      </c>
      <c r="E38" s="6">
        <v>448.45</v>
      </c>
      <c r="F38" s="11">
        <f t="shared" si="0"/>
        <v>2</v>
      </c>
      <c r="G38" s="11">
        <f t="shared" si="1"/>
        <v>33</v>
      </c>
      <c r="H38" s="6">
        <f>IF(F37=1, MAX(INDEX(C$4:C37, G37):C37), MIN(INDEX(D$4:D37, G37):D37))</f>
        <v>442.75</v>
      </c>
      <c r="I38" s="6">
        <f t="shared" si="2"/>
        <v>0.02</v>
      </c>
      <c r="J38" s="8" cm="1">
        <f t="array" ref="J38">_xlfn.IFS(F37=1,IF((J37+I38*(H38-J37))&lt;MIN(D36:D37),IF(J37+I38*(H38-J37)&lt;D38,J37+I38*(H38-J37),H38),IF(MIN(D36:D37)&lt;D38,MIN(D36:D37),H38)),F37=2,IF((J37+I38*(H38-J37))&gt;MAX(C36:C37),IF(J37+I38*(H38-J37)&gt;C38,J37+I38*(H38-J37),H38),IF(MAX(C36:C37)&gt;C38,MAX(C36:C37),H38)))</f>
        <v>453.23756800000007</v>
      </c>
      <c r="K38" s="2"/>
      <c r="L38" s="2"/>
      <c r="M38" s="2"/>
    </row>
    <row r="39" spans="1:13" ht="12.75" x14ac:dyDescent="0.2">
      <c r="A39" s="3">
        <v>45181</v>
      </c>
      <c r="B39" s="6">
        <v>446.95</v>
      </c>
      <c r="C39" s="6">
        <v>448.53</v>
      </c>
      <c r="D39" s="6">
        <v>445.39</v>
      </c>
      <c r="E39" s="6">
        <v>445.99</v>
      </c>
      <c r="F39" s="11">
        <f t="shared" si="0"/>
        <v>2</v>
      </c>
      <c r="G39" s="11">
        <f t="shared" si="1"/>
        <v>33</v>
      </c>
      <c r="H39" s="6">
        <f>IF(F38=1, MAX(INDEX(C$4:C38, G38):C38), MIN(INDEX(D$4:D38, G38):D38))</f>
        <v>442.75</v>
      </c>
      <c r="I39" s="6">
        <f t="shared" si="2"/>
        <v>0.02</v>
      </c>
      <c r="J39" s="8" cm="1">
        <f t="array" ref="J39">_xlfn.IFS(F38=1,IF((J38+I39*(H39-J38))&lt;MIN(D37:D38),IF(J38+I39*(H39-J38)&lt;D39,J38+I39*(H39-J38),H39),IF(MIN(D37:D38)&lt;D39,MIN(D37:D38),H39)),F38=2,IF((J38+I39*(H39-J38))&gt;MAX(C37:C38),IF(J38+I39*(H39-J38)&gt;C39,J38+I39*(H39-J38),H39),IF(MAX(C37:C38)&gt;C39,MAX(C37:C38),H39)))</f>
        <v>453.02781664000008</v>
      </c>
      <c r="K39" s="2"/>
      <c r="L39" s="2"/>
      <c r="M39" s="2"/>
    </row>
    <row r="40" spans="1:13" ht="12.75" x14ac:dyDescent="0.2">
      <c r="A40" s="3">
        <v>45182</v>
      </c>
      <c r="B40" s="6">
        <v>446.22</v>
      </c>
      <c r="C40" s="6">
        <v>447.71</v>
      </c>
      <c r="D40" s="6">
        <v>445.08</v>
      </c>
      <c r="E40" s="6">
        <v>446.51</v>
      </c>
      <c r="F40" s="11">
        <f t="shared" si="0"/>
        <v>2</v>
      </c>
      <c r="G40" s="11">
        <f t="shared" si="1"/>
        <v>33</v>
      </c>
      <c r="H40" s="6">
        <f>IF(F39=1, MAX(INDEX(C$4:C39, G39):C39), MIN(INDEX(D$4:D39, G39):D39))</f>
        <v>442.75</v>
      </c>
      <c r="I40" s="6">
        <f t="shared" si="2"/>
        <v>0.02</v>
      </c>
      <c r="J40" s="8" cm="1">
        <f t="array" ref="J40">_xlfn.IFS(F39=1,IF((J39+I40*(H40-J39))&lt;MIN(D38:D39),IF(J39+I40*(H40-J39)&lt;D40,J39+I40*(H40-J39),H40),IF(MIN(D38:D39)&lt;D40,MIN(D38:D39),H40)),F39=2,IF((J39+I40*(H40-J39))&gt;MAX(C38:C39),IF(J39+I40*(H40-J39)&gt;C40,J39+I40*(H40-J39),H40),IF(MAX(C38:C39)&gt;C40,MAX(C38:C39),H40)))</f>
        <v>452.82226030720005</v>
      </c>
      <c r="K40" s="2"/>
      <c r="L40" s="2"/>
      <c r="M40" s="2"/>
    </row>
    <row r="41" spans="1:13" ht="12.75" x14ac:dyDescent="0.2">
      <c r="A41" s="3">
        <v>45183</v>
      </c>
      <c r="B41" s="6">
        <v>449.07</v>
      </c>
      <c r="C41" s="6">
        <v>451.08</v>
      </c>
      <c r="D41" s="6">
        <v>447.71</v>
      </c>
      <c r="E41" s="6">
        <v>450.36</v>
      </c>
      <c r="F41" s="11">
        <f t="shared" si="0"/>
        <v>2</v>
      </c>
      <c r="G41" s="11">
        <f t="shared" si="1"/>
        <v>33</v>
      </c>
      <c r="H41" s="6">
        <f>IF(F40=1, MAX(INDEX(C$4:C40, G40):C40), MIN(INDEX(D$4:D40, G40):D40))</f>
        <v>442.75</v>
      </c>
      <c r="I41" s="6">
        <f t="shared" si="2"/>
        <v>0.02</v>
      </c>
      <c r="J41" s="8" cm="1">
        <f t="array" ref="J41">_xlfn.IFS(F40=1,IF((J40+I41*(H41-J40))&lt;MIN(D39:D40),IF(J40+I41*(H41-J40)&lt;D41,J40+I41*(H41-J40),H41),IF(MIN(D39:D40)&lt;D41,MIN(D39:D40),H41)),F40=2,IF((J40+I41*(H41-J40))&gt;MAX(C39:C40),IF(J40+I41*(H41-J40)&gt;C41,J40+I41*(H41-J40),H41),IF(MAX(C39:C40)&gt;C41,MAX(C39:C40),H41)))</f>
        <v>452.62081510105605</v>
      </c>
      <c r="K41" s="2"/>
      <c r="L41" s="2"/>
      <c r="M41" s="2"/>
    </row>
    <row r="42" spans="1:13" ht="12.75" x14ac:dyDescent="0.2">
      <c r="A42" s="3">
        <v>45184</v>
      </c>
      <c r="B42" s="6">
        <v>447.14</v>
      </c>
      <c r="C42" s="6">
        <v>447.48</v>
      </c>
      <c r="D42" s="6">
        <v>442.92</v>
      </c>
      <c r="E42" s="6">
        <v>443.37</v>
      </c>
      <c r="F42" s="11">
        <f t="shared" ref="F42:F105" si="3">IF(J42&lt;D42,1,IF(J42&gt;C42,2,F41))</f>
        <v>2</v>
      </c>
      <c r="G42" s="11">
        <f t="shared" si="1"/>
        <v>33</v>
      </c>
      <c r="H42" s="6">
        <f>IF(F41=1, MAX(INDEX(C$4:C41, G41):C41), MIN(INDEX(D$4:D41, G41):D41))</f>
        <v>442.75</v>
      </c>
      <c r="I42" s="6">
        <f t="shared" ref="I42:I105" si="4">IF(F40=F41,IF(H42&lt;&gt;H41,MIN(I41+$N$2,$P$2),I41),$L$2)</f>
        <v>0.02</v>
      </c>
      <c r="J42" s="8" cm="1">
        <f t="array" ref="J42">_xlfn.IFS(F41=1,IF((J41+I42*(H42-J41))&lt;MIN(D40:D41),IF(J41+I42*(H42-J41)&lt;D42,J41+I42*(H42-J41),H42),IF(MIN(D40:D41)&lt;D42,MIN(D40:D41),H42)),F41=2,IF((J41+I42*(H42-J41))&gt;MAX(C40:C41),IF(J41+I42*(H42-J41)&gt;C42,J41+I42*(H42-J41),H42),IF(MAX(C40:C41)&gt;C42,MAX(C40:C41),H42)))</f>
        <v>452.42339879903494</v>
      </c>
      <c r="K42" s="2"/>
      <c r="L42" s="2"/>
      <c r="M42" s="2"/>
    </row>
    <row r="43" spans="1:13" ht="12.75" x14ac:dyDescent="0.2">
      <c r="A43" s="3">
        <v>45187</v>
      </c>
      <c r="B43" s="6">
        <v>443.05</v>
      </c>
      <c r="C43" s="6">
        <v>444.97</v>
      </c>
      <c r="D43" s="6">
        <v>442.56</v>
      </c>
      <c r="E43" s="6">
        <v>443.63</v>
      </c>
      <c r="F43" s="11">
        <f t="shared" si="3"/>
        <v>2</v>
      </c>
      <c r="G43" s="11">
        <f t="shared" si="1"/>
        <v>33</v>
      </c>
      <c r="H43" s="6">
        <f>IF(F42=1, MAX(INDEX(C$4:C42, G42):C42), MIN(INDEX(D$4:D42, G42):D42))</f>
        <v>442.75</v>
      </c>
      <c r="I43" s="6">
        <f t="shared" si="4"/>
        <v>0.02</v>
      </c>
      <c r="J43" s="8" cm="1">
        <f t="array" ref="J43">_xlfn.IFS(F42=1,IF((J42+I43*(H43-J42))&lt;MIN(D41:D42),IF(J42+I43*(H43-J42)&lt;D43,J42+I43*(H43-J42),H43),IF(MIN(D41:D42)&lt;D43,MIN(D41:D42),H43)),F42=2,IF((J42+I43*(H43-J42))&gt;MAX(C41:C42),IF(J42+I43*(H43-J42)&gt;C43,J42+I43*(H43-J42),H43),IF(MAX(C41:C42)&gt;C43,MAX(C41:C42),H43)))</f>
        <v>452.22993082305425</v>
      </c>
      <c r="K43" s="2"/>
      <c r="L43" s="2"/>
      <c r="M43" s="2"/>
    </row>
    <row r="44" spans="1:13" ht="12.75" x14ac:dyDescent="0.2">
      <c r="A44" s="3">
        <v>45188</v>
      </c>
      <c r="B44" s="6">
        <v>442.68</v>
      </c>
      <c r="C44" s="6">
        <v>443.29</v>
      </c>
      <c r="D44" s="6">
        <v>439.94</v>
      </c>
      <c r="E44" s="6">
        <v>442.71</v>
      </c>
      <c r="F44" s="11">
        <f t="shared" si="3"/>
        <v>2</v>
      </c>
      <c r="G44" s="11">
        <f t="shared" si="1"/>
        <v>33</v>
      </c>
      <c r="H44" s="6">
        <f>IF(F43=1, MAX(INDEX(C$4:C43, G43):C43), MIN(INDEX(D$4:D43, G43):D43))</f>
        <v>442.56</v>
      </c>
      <c r="I44" s="6">
        <f t="shared" si="4"/>
        <v>0.04</v>
      </c>
      <c r="J44" s="8" cm="1">
        <f t="array" ref="J44">_xlfn.IFS(F43=1,IF((J43+I44*(H44-J43))&lt;MIN(D42:D43),IF(J43+I44*(H44-J43)&lt;D44,J43+I44*(H44-J43),H44),IF(MIN(D42:D43)&lt;D44,MIN(D42:D43),H44)),F43=2,IF((J43+I44*(H44-J43))&gt;MAX(C42:C43),IF(J43+I44*(H44-J43)&gt;C44,J43+I44*(H44-J43),H44),IF(MAX(C42:C43)&gt;C44,MAX(C42:C43),H44)))</f>
        <v>451.84313359013208</v>
      </c>
      <c r="K44" s="2"/>
      <c r="L44" s="2"/>
      <c r="M44" s="2"/>
    </row>
    <row r="45" spans="1:13" ht="12.75" x14ac:dyDescent="0.2">
      <c r="A45" s="3">
        <v>45189</v>
      </c>
      <c r="B45" s="6">
        <v>444.01</v>
      </c>
      <c r="C45" s="6">
        <v>444.43</v>
      </c>
      <c r="D45" s="6">
        <v>438.43</v>
      </c>
      <c r="E45" s="6">
        <v>438.64</v>
      </c>
      <c r="F45" s="11">
        <f t="shared" si="3"/>
        <v>2</v>
      </c>
      <c r="G45" s="11">
        <f t="shared" si="1"/>
        <v>33</v>
      </c>
      <c r="H45" s="6">
        <f>IF(F44=1, MAX(INDEX(C$4:C44, G44):C44), MIN(INDEX(D$4:D44, G44):D44))</f>
        <v>439.94</v>
      </c>
      <c r="I45" s="6">
        <f t="shared" si="4"/>
        <v>0.06</v>
      </c>
      <c r="J45" s="8" cm="1">
        <f t="array" ref="J45">_xlfn.IFS(F44=1,IF((J44+I45*(H45-J44))&lt;MIN(D43:D44),IF(J44+I45*(H45-J44)&lt;D45,J44+I45*(H45-J44),H45),IF(MIN(D43:D44)&lt;D45,MIN(D43:D44),H45)),F44=2,IF((J44+I45*(H45-J44))&gt;MAX(C43:C44),IF(J44+I45*(H45-J44)&gt;C45,J44+I45*(H45-J44),H45),IF(MAX(C43:C44)&gt;C45,MAX(C43:C44),H45)))</f>
        <v>451.12894557472418</v>
      </c>
      <c r="K45" s="2"/>
      <c r="L45" s="2"/>
      <c r="M45" s="2"/>
    </row>
    <row r="46" spans="1:13" ht="12.75" x14ac:dyDescent="0.2">
      <c r="A46" s="3">
        <v>45190</v>
      </c>
      <c r="B46" s="6">
        <v>435.7</v>
      </c>
      <c r="C46" s="6">
        <v>435.97</v>
      </c>
      <c r="D46" s="6">
        <v>431.23</v>
      </c>
      <c r="E46" s="6">
        <v>431.39</v>
      </c>
      <c r="F46" s="11">
        <f t="shared" si="3"/>
        <v>2</v>
      </c>
      <c r="G46" s="11">
        <f t="shared" si="1"/>
        <v>33</v>
      </c>
      <c r="H46" s="6">
        <f>IF(F45=1, MAX(INDEX(C$4:C45, G45):C45), MIN(INDEX(D$4:D45, G45):D45))</f>
        <v>438.43</v>
      </c>
      <c r="I46" s="6">
        <f t="shared" si="4"/>
        <v>0.08</v>
      </c>
      <c r="J46" s="8" cm="1">
        <f t="array" ref="J46">_xlfn.IFS(F45=1,IF((J45+I46*(H46-J45))&lt;MIN(D44:D45),IF(J45+I46*(H46-J45)&lt;D46,J45+I46*(H46-J45),H46),IF(MIN(D44:D45)&lt;D46,MIN(D44:D45),H46)),F45=2,IF((J45+I46*(H46-J45))&gt;MAX(C44:C45),IF(J45+I46*(H46-J45)&gt;C46,J45+I46*(H46-J45),H46),IF(MAX(C44:C45)&gt;C46,MAX(C44:C45),H46)))</f>
        <v>450.11302992874624</v>
      </c>
      <c r="K46" s="2"/>
      <c r="L46" s="2"/>
      <c r="M46" s="2"/>
    </row>
    <row r="47" spans="1:13" ht="12.75" x14ac:dyDescent="0.2">
      <c r="A47" s="3">
        <v>45191</v>
      </c>
      <c r="B47" s="6">
        <v>432.45</v>
      </c>
      <c r="C47" s="6">
        <v>434.1</v>
      </c>
      <c r="D47" s="6">
        <v>429.99</v>
      </c>
      <c r="E47" s="6">
        <v>430.42</v>
      </c>
      <c r="F47" s="11">
        <f t="shared" si="3"/>
        <v>2</v>
      </c>
      <c r="G47" s="11">
        <f t="shared" si="1"/>
        <v>33</v>
      </c>
      <c r="H47" s="6">
        <f>IF(F46=1, MAX(INDEX(C$4:C46, G46):C46), MIN(INDEX(D$4:D46, G46):D46))</f>
        <v>431.23</v>
      </c>
      <c r="I47" s="6">
        <f t="shared" si="4"/>
        <v>0.1</v>
      </c>
      <c r="J47" s="8" cm="1">
        <f t="array" ref="J47">_xlfn.IFS(F46=1,IF((J46+I47*(H47-J46))&lt;MIN(D45:D46),IF(J46+I47*(H47-J46)&lt;D47,J46+I47*(H47-J46),H47),IF(MIN(D45:D46)&lt;D47,MIN(D45:D46),H47)),F46=2,IF((J46+I47*(H47-J46))&gt;MAX(C45:C46),IF(J46+I47*(H47-J46)&gt;C47,J46+I47*(H47-J46),H47),IF(MAX(C45:C46)&gt;C47,MAX(C45:C46),H47)))</f>
        <v>448.22472693587162</v>
      </c>
      <c r="K47" s="2"/>
      <c r="L47" s="2"/>
      <c r="M47" s="2"/>
    </row>
    <row r="48" spans="1:13" ht="12.75" x14ac:dyDescent="0.2">
      <c r="A48" s="3">
        <v>45194</v>
      </c>
      <c r="B48" s="6">
        <v>429.17</v>
      </c>
      <c r="C48" s="6">
        <v>432.27</v>
      </c>
      <c r="D48" s="6">
        <v>428.72</v>
      </c>
      <c r="E48" s="6">
        <v>432.23</v>
      </c>
      <c r="F48" s="11">
        <f t="shared" si="3"/>
        <v>2</v>
      </c>
      <c r="G48" s="11">
        <f t="shared" si="1"/>
        <v>33</v>
      </c>
      <c r="H48" s="6">
        <f>IF(F47=1, MAX(INDEX(C$4:C47, G47):C47), MIN(INDEX(D$4:D47, G47):D47))</f>
        <v>429.99</v>
      </c>
      <c r="I48" s="6">
        <f t="shared" si="4"/>
        <v>0.12000000000000001</v>
      </c>
      <c r="J48" s="8" cm="1">
        <f t="array" ref="J48">_xlfn.IFS(F47=1,IF((J47+I48*(H48-J47))&lt;MIN(D46:D47),IF(J47+I48*(H48-J47)&lt;D48,J47+I48*(H48-J47),H48),IF(MIN(D46:D47)&lt;D48,MIN(D46:D47),H48)),F47=2,IF((J47+I48*(H48-J47))&gt;MAX(C46:C47),IF(J47+I48*(H48-J47)&gt;C48,J47+I48*(H48-J47),H48),IF(MAX(C46:C47)&gt;C48,MAX(C46:C47),H48)))</f>
        <v>446.03655970356704</v>
      </c>
      <c r="K48" s="2"/>
      <c r="L48" s="2"/>
      <c r="M48" s="2"/>
    </row>
    <row r="49" spans="1:13" ht="12.75" x14ac:dyDescent="0.2">
      <c r="A49" s="3">
        <v>45195</v>
      </c>
      <c r="B49" s="6">
        <v>429.09</v>
      </c>
      <c r="C49" s="6">
        <v>429.82</v>
      </c>
      <c r="D49" s="6">
        <v>425.02</v>
      </c>
      <c r="E49" s="6">
        <v>425.88</v>
      </c>
      <c r="F49" s="11">
        <f t="shared" si="3"/>
        <v>2</v>
      </c>
      <c r="G49" s="11">
        <f t="shared" si="1"/>
        <v>33</v>
      </c>
      <c r="H49" s="6">
        <f>IF(F48=1, MAX(INDEX(C$4:C48, G48):C48), MIN(INDEX(D$4:D48, G48):D48))</f>
        <v>428.72</v>
      </c>
      <c r="I49" s="6">
        <f t="shared" si="4"/>
        <v>0.14000000000000001</v>
      </c>
      <c r="J49" s="8" cm="1">
        <f t="array" ref="J49">_xlfn.IFS(F48=1,IF((J48+I49*(H49-J48))&lt;MIN(D47:D48),IF(J48+I49*(H49-J48)&lt;D49,J48+I49*(H49-J48),H49),IF(MIN(D47:D48)&lt;D49,MIN(D47:D48),H49)),F48=2,IF((J48+I49*(H49-J48))&gt;MAX(C47:C48),IF(J48+I49*(H49-J48)&gt;C49,J48+I49*(H49-J48),H49),IF(MAX(C47:C48)&gt;C49,MAX(C47:C48),H49)))</f>
        <v>443.61224134506767</v>
      </c>
      <c r="K49" s="2"/>
      <c r="L49" s="2"/>
      <c r="M49" s="2"/>
    </row>
    <row r="50" spans="1:13" ht="12.75" x14ac:dyDescent="0.2">
      <c r="A50" s="3">
        <v>45196</v>
      </c>
      <c r="B50" s="6">
        <v>427.09</v>
      </c>
      <c r="C50" s="6">
        <v>427.67</v>
      </c>
      <c r="D50" s="6">
        <v>422.29</v>
      </c>
      <c r="E50" s="6">
        <v>426.05</v>
      </c>
      <c r="F50" s="11">
        <f t="shared" si="3"/>
        <v>2</v>
      </c>
      <c r="G50" s="11">
        <f t="shared" si="1"/>
        <v>33</v>
      </c>
      <c r="H50" s="6">
        <f>IF(F49=1, MAX(INDEX(C$4:C49, G49):C49), MIN(INDEX(D$4:D49, G49):D49))</f>
        <v>425.02</v>
      </c>
      <c r="I50" s="6">
        <f t="shared" si="4"/>
        <v>0.16</v>
      </c>
      <c r="J50" s="8" cm="1">
        <f t="array" ref="J50">_xlfn.IFS(F49=1,IF((J49+I50*(H50-J49))&lt;MIN(D48:D49),IF(J49+I50*(H50-J49)&lt;D50,J49+I50*(H50-J49),H50),IF(MIN(D48:D49)&lt;D50,MIN(D48:D49),H50)),F49=2,IF((J49+I50*(H50-J49))&gt;MAX(C48:C49),IF(J49+I50*(H50-J49)&gt;C50,J49+I50*(H50-J49),H50),IF(MAX(C48:C49)&gt;C50,MAX(C48:C49),H50)))</f>
        <v>440.63748272985686</v>
      </c>
      <c r="K50" s="2"/>
      <c r="L50" s="2"/>
      <c r="M50" s="2"/>
    </row>
    <row r="51" spans="1:13" ht="12.75" x14ac:dyDescent="0.2">
      <c r="A51" s="3">
        <v>45197</v>
      </c>
      <c r="B51" s="6">
        <v>425.48</v>
      </c>
      <c r="C51" s="6">
        <v>430.25</v>
      </c>
      <c r="D51" s="6">
        <v>424.87</v>
      </c>
      <c r="E51" s="6">
        <v>428.52</v>
      </c>
      <c r="F51" s="11">
        <f t="shared" si="3"/>
        <v>2</v>
      </c>
      <c r="G51" s="11">
        <f t="shared" si="1"/>
        <v>33</v>
      </c>
      <c r="H51" s="6">
        <f>IF(F50=1, MAX(INDEX(C$4:C50, G50):C50), MIN(INDEX(D$4:D50, G50):D50))</f>
        <v>422.29</v>
      </c>
      <c r="I51" s="6">
        <f t="shared" si="4"/>
        <v>0.18</v>
      </c>
      <c r="J51" s="8" cm="1">
        <f t="array" ref="J51">_xlfn.IFS(F50=1,IF((J50+I51*(H51-J50))&lt;MIN(D49:D50),IF(J50+I51*(H51-J50)&lt;D51,J50+I51*(H51-J50),H51),IF(MIN(D49:D50)&lt;D51,MIN(D49:D50),H51)),F50=2,IF((J50+I51*(H51-J50))&gt;MAX(C49:C50),IF(J50+I51*(H51-J50)&gt;C51,J50+I51*(H51-J50),H51),IF(MAX(C49:C50)&gt;C51,MAX(C49:C50),H51)))</f>
        <v>437.33493583848264</v>
      </c>
      <c r="K51" s="2"/>
      <c r="L51" s="2"/>
      <c r="M51" s="2"/>
    </row>
    <row r="52" spans="1:13" ht="12.75" x14ac:dyDescent="0.2">
      <c r="A52" s="3">
        <v>45198</v>
      </c>
      <c r="B52" s="6">
        <v>431.67</v>
      </c>
      <c r="C52" s="6">
        <v>431.85</v>
      </c>
      <c r="D52" s="6">
        <v>425.91</v>
      </c>
      <c r="E52" s="6">
        <v>427.48</v>
      </c>
      <c r="F52" s="11">
        <f t="shared" si="3"/>
        <v>2</v>
      </c>
      <c r="G52" s="11">
        <f t="shared" si="1"/>
        <v>33</v>
      </c>
      <c r="H52" s="6">
        <f>IF(F51=1, MAX(INDEX(C$4:C51, G51):C51), MIN(INDEX(D$4:D51, G51):D51))</f>
        <v>422.29</v>
      </c>
      <c r="I52" s="6">
        <f t="shared" si="4"/>
        <v>0.18</v>
      </c>
      <c r="J52" s="8" cm="1">
        <f t="array" ref="J52">_xlfn.IFS(F51=1,IF((J51+I52*(H52-J51))&lt;MIN(D50:D51),IF(J51+I52*(H52-J51)&lt;D52,J51+I52*(H52-J51),H52),IF(MIN(D50:D51)&lt;D52,MIN(D50:D51),H52)),F51=2,IF((J51+I52*(H52-J51))&gt;MAX(C50:C51),IF(J51+I52*(H52-J51)&gt;C52,J51+I52*(H52-J51),H52),IF(MAX(C50:C51)&gt;C52,MAX(C50:C51),H52)))</f>
        <v>434.62684738755576</v>
      </c>
      <c r="K52" s="2"/>
      <c r="L52" s="2"/>
      <c r="M52" s="2"/>
    </row>
    <row r="53" spans="1:13" ht="12.75" x14ac:dyDescent="0.2">
      <c r="A53" s="3">
        <v>45201</v>
      </c>
      <c r="B53" s="6">
        <v>426.62</v>
      </c>
      <c r="C53" s="6">
        <v>428.6</v>
      </c>
      <c r="D53" s="6">
        <v>424.46</v>
      </c>
      <c r="E53" s="6">
        <v>427.31</v>
      </c>
      <c r="F53" s="11">
        <f t="shared" si="3"/>
        <v>2</v>
      </c>
      <c r="G53" s="11">
        <f t="shared" si="1"/>
        <v>33</v>
      </c>
      <c r="H53" s="6">
        <f>IF(F52=1, MAX(INDEX(C$4:C52, G52):C52), MIN(INDEX(D$4:D52, G52):D52))</f>
        <v>422.29</v>
      </c>
      <c r="I53" s="6">
        <f t="shared" si="4"/>
        <v>0.18</v>
      </c>
      <c r="J53" s="8" cm="1">
        <f t="array" ref="J53">_xlfn.IFS(F52=1,IF((J52+I53*(H53-J52))&lt;MIN(D51:D52),IF(J52+I53*(H53-J52)&lt;D53,J52+I53*(H53-J52),H53),IF(MIN(D51:D52)&lt;D53,MIN(D51:D52),H53)),F52=2,IF((J52+I53*(H53-J52))&gt;MAX(C51:C52),IF(J52+I53*(H53-J52)&gt;C53,J52+I53*(H53-J52),H53),IF(MAX(C51:C52)&gt;C53,MAX(C51:C52),H53)))</f>
        <v>432.4062148577957</v>
      </c>
      <c r="K53" s="2"/>
      <c r="L53" s="2"/>
      <c r="M53" s="2"/>
    </row>
    <row r="54" spans="1:13" ht="12.75" x14ac:dyDescent="0.2">
      <c r="A54" s="3">
        <v>45202</v>
      </c>
      <c r="B54" s="6">
        <v>425.06</v>
      </c>
      <c r="C54" s="6">
        <v>427.37</v>
      </c>
      <c r="D54" s="6">
        <v>420.18</v>
      </c>
      <c r="E54" s="6">
        <v>421.59</v>
      </c>
      <c r="F54" s="11">
        <f t="shared" si="3"/>
        <v>2</v>
      </c>
      <c r="G54" s="11">
        <f t="shared" si="1"/>
        <v>33</v>
      </c>
      <c r="H54" s="6">
        <f>IF(F53=1, MAX(INDEX(C$4:C53, G53):C53), MIN(INDEX(D$4:D53, G53):D53))</f>
        <v>422.29</v>
      </c>
      <c r="I54" s="6">
        <f t="shared" si="4"/>
        <v>0.18</v>
      </c>
      <c r="J54" s="8" cm="1">
        <f t="array" ref="J54">_xlfn.IFS(F53=1,IF((J53+I54*(H54-J53))&lt;MIN(D52:D53),IF(J53+I54*(H54-J53)&lt;D54,J53+I54*(H54-J53),H54),IF(MIN(D52:D53)&lt;D54,MIN(D52:D53),H54)),F53=2,IF((J53+I54*(H54-J53))&gt;MAX(C52:C53),IF(J53+I54*(H54-J53)&gt;C54,J53+I54*(H54-J53),H54),IF(MAX(C52:C53)&gt;C54,MAX(C52:C53),H54)))</f>
        <v>431.85</v>
      </c>
      <c r="K54" s="2"/>
      <c r="L54" s="2"/>
      <c r="M54" s="2"/>
    </row>
    <row r="55" spans="1:13" ht="12.75" x14ac:dyDescent="0.2">
      <c r="A55" s="3">
        <v>45203</v>
      </c>
      <c r="B55" s="6">
        <v>422.07</v>
      </c>
      <c r="C55" s="6">
        <v>425.43</v>
      </c>
      <c r="D55" s="6">
        <v>420.56</v>
      </c>
      <c r="E55" s="6">
        <v>424.66</v>
      </c>
      <c r="F55" s="11">
        <f t="shared" si="3"/>
        <v>2</v>
      </c>
      <c r="G55" s="11">
        <f t="shared" si="1"/>
        <v>33</v>
      </c>
      <c r="H55" s="6">
        <f>IF(F54=1, MAX(INDEX(C$4:C54, G54):C54), MIN(INDEX(D$4:D54, G54):D54))</f>
        <v>420.18</v>
      </c>
      <c r="I55" s="6">
        <f t="shared" si="4"/>
        <v>0.19999999999999998</v>
      </c>
      <c r="J55" s="8" cm="1">
        <f t="array" ref="J55">_xlfn.IFS(F54=1,IF((J54+I55*(H55-J54))&lt;MIN(D53:D54),IF(J54+I55*(H55-J54)&lt;D55,J54+I55*(H55-J54),H55),IF(MIN(D53:D54)&lt;D55,MIN(D53:D54),H55)),F54=2,IF((J54+I55*(H55-J54))&gt;MAX(C53:C54),IF(J54+I55*(H55-J54)&gt;C55,J54+I55*(H55-J54),H55),IF(MAX(C53:C54)&gt;C55,MAX(C53:C54),H55)))</f>
        <v>429.51600000000002</v>
      </c>
      <c r="K55" s="2"/>
      <c r="L55" s="2"/>
      <c r="M55" s="2"/>
    </row>
    <row r="56" spans="1:13" ht="12.75" x14ac:dyDescent="0.2">
      <c r="A56" s="3">
        <v>45204</v>
      </c>
      <c r="B56" s="6">
        <v>424.36</v>
      </c>
      <c r="C56" s="6">
        <v>425.37</v>
      </c>
      <c r="D56" s="6">
        <v>421.17</v>
      </c>
      <c r="E56" s="6">
        <v>424.5</v>
      </c>
      <c r="F56" s="11">
        <f t="shared" si="3"/>
        <v>2</v>
      </c>
      <c r="G56" s="11">
        <f t="shared" si="1"/>
        <v>33</v>
      </c>
      <c r="H56" s="6">
        <f>IF(F55=1, MAX(INDEX(C$4:C55, G55):C55), MIN(INDEX(D$4:D55, G55):D55))</f>
        <v>420.18</v>
      </c>
      <c r="I56" s="6">
        <f t="shared" si="4"/>
        <v>0.19999999999999998</v>
      </c>
      <c r="J56" s="8" cm="1">
        <f t="array" ref="J56">_xlfn.IFS(F55=1,IF((J55+I56*(H56-J55))&lt;MIN(D54:D55),IF(J55+I56*(H56-J55)&lt;D56,J55+I56*(H56-J55),H56),IF(MIN(D54:D55)&lt;D56,MIN(D54:D55),H56)),F55=2,IF((J55+I56*(H56-J55))&gt;MAX(C54:C55),IF(J55+I56*(H56-J55)&gt;C56,J55+I56*(H56-J55),H56),IF(MAX(C54:C55)&gt;C56,MAX(C54:C55),H56)))</f>
        <v>427.64879999999999</v>
      </c>
      <c r="K56" s="2"/>
      <c r="L56" s="2"/>
      <c r="M56" s="2"/>
    </row>
    <row r="57" spans="1:13" ht="12.75" x14ac:dyDescent="0.2">
      <c r="A57" s="3">
        <v>45205</v>
      </c>
      <c r="B57" s="6">
        <v>421.97</v>
      </c>
      <c r="C57" s="6">
        <v>431.13</v>
      </c>
      <c r="D57" s="6">
        <v>420.6</v>
      </c>
      <c r="E57" s="6">
        <v>429.54</v>
      </c>
      <c r="F57" s="11">
        <f t="shared" si="3"/>
        <v>1</v>
      </c>
      <c r="G57" s="11">
        <f t="shared" si="1"/>
        <v>54</v>
      </c>
      <c r="H57" s="6">
        <f>IF(F56=1, MAX(INDEX(C$4:C56, G56):C56), MIN(INDEX(D$4:D56, G56):D56))</f>
        <v>420.18</v>
      </c>
      <c r="I57" s="6">
        <f t="shared" si="4"/>
        <v>0.19999999999999998</v>
      </c>
      <c r="J57" s="8" cm="1">
        <f t="array" ref="J57">_xlfn.IFS(F56=1,IF((J56+I57*(H57-J56))&lt;MIN(D55:D56),IF(J56+I57*(H57-J56)&lt;D57,J56+I57*(H57-J56),H57),IF(MIN(D55:D56)&lt;D57,MIN(D55:D56),H57)),F56=2,IF((J56+I57*(H57-J56))&gt;MAX(C55:C56),IF(J56+I57*(H57-J56)&gt;C57,J56+I57*(H57-J56),H57),IF(MAX(C55:C56)&gt;C57,MAX(C55:C56),H57)))</f>
        <v>420.18</v>
      </c>
      <c r="K57" s="2"/>
      <c r="L57" s="2"/>
      <c r="M57" s="2"/>
    </row>
    <row r="58" spans="1:13" ht="12.75" x14ac:dyDescent="0.2">
      <c r="A58" s="3">
        <v>45208</v>
      </c>
      <c r="B58" s="6">
        <v>427.58</v>
      </c>
      <c r="C58" s="6">
        <v>432.88</v>
      </c>
      <c r="D58" s="6">
        <v>427.01</v>
      </c>
      <c r="E58" s="6">
        <v>432.29</v>
      </c>
      <c r="F58" s="11">
        <f t="shared" si="3"/>
        <v>1</v>
      </c>
      <c r="G58" s="11">
        <f t="shared" si="1"/>
        <v>54</v>
      </c>
      <c r="H58" s="6">
        <f>IF(F57=1, MAX(INDEX(C$4:C57, G57):C57), MIN(INDEX(D$4:D57, G57):D57))</f>
        <v>431.13</v>
      </c>
      <c r="I58" s="6">
        <f t="shared" si="4"/>
        <v>0.02</v>
      </c>
      <c r="J58" s="8" cm="1">
        <f t="array" ref="J58">_xlfn.IFS(F57=1,IF((J57+I58*(H58-J57))&lt;MIN(D56:D57),IF(J57+I58*(H58-J57)&lt;D58,J57+I58*(H58-J57),H58),IF(MIN(D56:D57)&lt;D58,MIN(D56:D57),H58)),F57=2,IF((J57+I58*(H58-J57))&gt;MAX(C56:C57),IF(J57+I58*(H58-J57)&gt;C58,J57+I58*(H58-J57),H58),IF(MAX(C56:C57)&gt;C58,MAX(C56:C57),H58)))</f>
        <v>420.399</v>
      </c>
      <c r="K58" s="2"/>
      <c r="L58" s="2"/>
      <c r="M58" s="2"/>
    </row>
    <row r="59" spans="1:13" ht="12.75" x14ac:dyDescent="0.2">
      <c r="A59" s="3">
        <v>45209</v>
      </c>
      <c r="B59" s="6">
        <v>432.94</v>
      </c>
      <c r="C59" s="6">
        <v>437.22</v>
      </c>
      <c r="D59" s="6">
        <v>432.53</v>
      </c>
      <c r="E59" s="6">
        <v>434.54</v>
      </c>
      <c r="F59" s="11">
        <f t="shared" si="3"/>
        <v>1</v>
      </c>
      <c r="G59" s="11">
        <f t="shared" si="1"/>
        <v>54</v>
      </c>
      <c r="H59" s="6">
        <f>IF(F58=1, MAX(INDEX(C$4:C58, G58):C58), MIN(INDEX(D$4:D58, G58):D58))</f>
        <v>432.88</v>
      </c>
      <c r="I59" s="6">
        <f t="shared" si="4"/>
        <v>0.04</v>
      </c>
      <c r="J59" s="8" cm="1">
        <f t="array" ref="J59">_xlfn.IFS(F58=1,IF((J58+I59*(H59-J58))&lt;MIN(D57:D58),IF(J58+I59*(H59-J58)&lt;D59,J58+I59*(H59-J58),H59),IF(MIN(D57:D58)&lt;D59,MIN(D57:D58),H59)),F58=2,IF((J58+I59*(H59-J58))&gt;MAX(C57:C58),IF(J58+I59*(H59-J58)&gt;C59,J58+I59*(H59-J58),H59),IF(MAX(C57:C58)&gt;C59,MAX(C57:C58),H59)))</f>
        <v>420.6</v>
      </c>
      <c r="K59" s="2"/>
      <c r="L59" s="2"/>
      <c r="M59" s="2"/>
    </row>
    <row r="60" spans="1:13" ht="12.75" x14ac:dyDescent="0.2">
      <c r="A60" s="3">
        <v>45210</v>
      </c>
      <c r="B60" s="6">
        <v>435.64</v>
      </c>
      <c r="C60" s="6">
        <v>436.58</v>
      </c>
      <c r="D60" s="6">
        <v>433.18</v>
      </c>
      <c r="E60" s="6">
        <v>436.32</v>
      </c>
      <c r="F60" s="11">
        <f t="shared" si="3"/>
        <v>1</v>
      </c>
      <c r="G60" s="11">
        <f t="shared" si="1"/>
        <v>54</v>
      </c>
      <c r="H60" s="6">
        <f>IF(F59=1, MAX(INDEX(C$4:C59, G59):C59), MIN(INDEX(D$4:D59, G59):D59))</f>
        <v>437.22</v>
      </c>
      <c r="I60" s="6">
        <f t="shared" si="4"/>
        <v>0.06</v>
      </c>
      <c r="J60" s="8" cm="1">
        <f t="array" ref="J60">_xlfn.IFS(F59=1,IF((J59+I60*(H60-J59))&lt;MIN(D58:D59),IF(J59+I60*(H60-J59)&lt;D60,J59+I60*(H60-J59),H60),IF(MIN(D58:D59)&lt;D60,MIN(D58:D59),H60)),F59=2,IF((J59+I60*(H60-J59))&gt;MAX(C58:C59),IF(J59+I60*(H60-J59)&gt;C60,J59+I60*(H60-J59),H60),IF(MAX(C58:C59)&gt;C60,MAX(C58:C59),H60)))</f>
        <v>421.59720000000004</v>
      </c>
      <c r="K60" s="2"/>
      <c r="L60" s="2"/>
      <c r="M60" s="2"/>
    </row>
    <row r="61" spans="1:13" ht="12.75" x14ac:dyDescent="0.2">
      <c r="A61" s="3">
        <v>45211</v>
      </c>
      <c r="B61" s="6">
        <v>436.95</v>
      </c>
      <c r="C61" s="6">
        <v>437.33</v>
      </c>
      <c r="D61" s="6">
        <v>431.23</v>
      </c>
      <c r="E61" s="6">
        <v>433.66</v>
      </c>
      <c r="F61" s="11">
        <f t="shared" si="3"/>
        <v>1</v>
      </c>
      <c r="G61" s="11">
        <f t="shared" si="1"/>
        <v>54</v>
      </c>
      <c r="H61" s="6">
        <f>IF(F60=1, MAX(INDEX(C$4:C60, G60):C60), MIN(INDEX(D$4:D60, G60):D60))</f>
        <v>437.22</v>
      </c>
      <c r="I61" s="6">
        <f t="shared" si="4"/>
        <v>0.06</v>
      </c>
      <c r="J61" s="8" cm="1">
        <f t="array" ref="J61">_xlfn.IFS(F60=1,IF((J60+I61*(H61-J60))&lt;MIN(D59:D60),IF(J60+I61*(H61-J60)&lt;D61,J60+I61*(H61-J60),H61),IF(MIN(D59:D60)&lt;D61,MIN(D59:D60),H61)),F60=2,IF((J60+I61*(H61-J60))&gt;MAX(C59:C60),IF(J60+I61*(H61-J60)&gt;C61,J60+I61*(H61-J60),H61),IF(MAX(C59:C60)&gt;C61,MAX(C59:C60),H61)))</f>
        <v>422.53456800000004</v>
      </c>
      <c r="K61" s="2"/>
      <c r="L61" s="2"/>
      <c r="M61" s="2"/>
    </row>
    <row r="62" spans="1:13" ht="12.75" x14ac:dyDescent="0.2">
      <c r="A62" s="3">
        <v>45212</v>
      </c>
      <c r="B62" s="6">
        <v>435.21</v>
      </c>
      <c r="C62" s="6">
        <v>436.45</v>
      </c>
      <c r="D62" s="6">
        <v>429.88</v>
      </c>
      <c r="E62" s="6">
        <v>431.5</v>
      </c>
      <c r="F62" s="11">
        <f t="shared" si="3"/>
        <v>1</v>
      </c>
      <c r="G62" s="11">
        <f t="shared" si="1"/>
        <v>54</v>
      </c>
      <c r="H62" s="6">
        <f>IF(F61=1, MAX(INDEX(C$4:C61, G61):C61), MIN(INDEX(D$4:D61, G61):D61))</f>
        <v>437.33</v>
      </c>
      <c r="I62" s="6">
        <f t="shared" si="4"/>
        <v>0.08</v>
      </c>
      <c r="J62" s="8" cm="1">
        <f t="array" ref="J62">_xlfn.IFS(F61=1,IF((J61+I62*(H62-J61))&lt;MIN(D60:D61),IF(J61+I62*(H62-J61)&lt;D62,J61+I62*(H62-J61),H62),IF(MIN(D60:D61)&lt;D62,MIN(D60:D61),H62)),F61=2,IF((J61+I62*(H62-J61))&gt;MAX(C60:C61),IF(J61+I62*(H62-J61)&gt;C62,J61+I62*(H62-J61),H62),IF(MAX(C60:C61)&gt;C62,MAX(C60:C61),H62)))</f>
        <v>423.71820256000001</v>
      </c>
      <c r="K62" s="2"/>
      <c r="L62" s="2"/>
      <c r="M62" s="2"/>
    </row>
    <row r="63" spans="1:13" ht="12.75" x14ac:dyDescent="0.2">
      <c r="A63" s="3">
        <v>45215</v>
      </c>
      <c r="B63" s="6">
        <v>433.82</v>
      </c>
      <c r="C63" s="6">
        <v>437.14</v>
      </c>
      <c r="D63" s="6">
        <v>433.57</v>
      </c>
      <c r="E63" s="6">
        <v>436.04</v>
      </c>
      <c r="F63" s="11">
        <f t="shared" si="3"/>
        <v>1</v>
      </c>
      <c r="G63" s="11">
        <f t="shared" si="1"/>
        <v>54</v>
      </c>
      <c r="H63" s="6">
        <f>IF(F62=1, MAX(INDEX(C$4:C62, G62):C62), MIN(INDEX(D$4:D62, G62):D62))</f>
        <v>437.33</v>
      </c>
      <c r="I63" s="6">
        <f t="shared" si="4"/>
        <v>0.08</v>
      </c>
      <c r="J63" s="8" cm="1">
        <f t="array" ref="J63">_xlfn.IFS(F62=1,IF((J62+I63*(H63-J62))&lt;MIN(D61:D62),IF(J62+I63*(H63-J62)&lt;D63,J62+I63*(H63-J62),H63),IF(MIN(D61:D62)&lt;D63,MIN(D61:D62),H63)),F62=2,IF((J62+I63*(H63-J62))&gt;MAX(C61:C62),IF(J62+I63*(H63-J62)&gt;C63,J62+I63*(H63-J62),H63),IF(MAX(C61:C62)&gt;C63,MAX(C61:C62),H63)))</f>
        <v>424.80714635520002</v>
      </c>
      <c r="K63" s="2"/>
      <c r="L63" s="2"/>
      <c r="M63" s="2"/>
    </row>
    <row r="64" spans="1:13" ht="12.75" x14ac:dyDescent="0.2">
      <c r="A64" s="3">
        <v>45216</v>
      </c>
      <c r="B64" s="6">
        <v>432.81</v>
      </c>
      <c r="C64" s="6">
        <v>438.14</v>
      </c>
      <c r="D64" s="6">
        <v>432.45</v>
      </c>
      <c r="E64" s="6">
        <v>436.02</v>
      </c>
      <c r="F64" s="11">
        <f t="shared" si="3"/>
        <v>1</v>
      </c>
      <c r="G64" s="11">
        <f t="shared" si="1"/>
        <v>54</v>
      </c>
      <c r="H64" s="6">
        <f>IF(F63=1, MAX(INDEX(C$4:C63, G63):C63), MIN(INDEX(D$4:D63, G63):D63))</f>
        <v>437.33</v>
      </c>
      <c r="I64" s="6">
        <f t="shared" si="4"/>
        <v>0.08</v>
      </c>
      <c r="J64" s="8" cm="1">
        <f t="array" ref="J64">_xlfn.IFS(F63=1,IF((J63+I64*(H64-J63))&lt;MIN(D62:D63),IF(J63+I64*(H64-J63)&lt;D64,J63+I64*(H64-J63),H64),IF(MIN(D62:D63)&lt;D64,MIN(D62:D63),H64)),F63=2,IF((J63+I64*(H64-J63))&gt;MAX(C62:C63),IF(J63+I64*(H64-J63)&gt;C64,J63+I64*(H64-J63),H64),IF(MAX(C62:C63)&gt;C64,MAX(C62:C63),H64)))</f>
        <v>425.80897464678401</v>
      </c>
      <c r="K64" s="2"/>
      <c r="L64" s="2"/>
      <c r="M64" s="2"/>
    </row>
    <row r="65" spans="1:13" ht="12.75" x14ac:dyDescent="0.2">
      <c r="A65" s="3">
        <v>45217</v>
      </c>
      <c r="B65" s="6">
        <v>434.19</v>
      </c>
      <c r="C65" s="6">
        <v>435.18</v>
      </c>
      <c r="D65" s="6">
        <v>429.09</v>
      </c>
      <c r="E65" s="6">
        <v>430.21</v>
      </c>
      <c r="F65" s="11">
        <f t="shared" si="3"/>
        <v>1</v>
      </c>
      <c r="G65" s="11">
        <f t="shared" si="1"/>
        <v>54</v>
      </c>
      <c r="H65" s="6">
        <f>IF(F64=1, MAX(INDEX(C$4:C64, G64):C64), MIN(INDEX(D$4:D64, G64):D64))</f>
        <v>438.14</v>
      </c>
      <c r="I65" s="6">
        <f t="shared" si="4"/>
        <v>0.1</v>
      </c>
      <c r="J65" s="8" cm="1">
        <f t="array" ref="J65">_xlfn.IFS(F64=1,IF((J64+I65*(H65-J64))&lt;MIN(D63:D64),IF(J64+I65*(H65-J64)&lt;D65,J64+I65*(H65-J64),H65),IF(MIN(D63:D64)&lt;D65,MIN(D63:D64),H65)),F64=2,IF((J64+I65*(H65-J64))&gt;MAX(C63:C64),IF(J64+I65*(H65-J64)&gt;C65,J64+I65*(H65-J64),H65),IF(MAX(C63:C64)&gt;C65,MAX(C63:C64),H65)))</f>
        <v>427.04207718210563</v>
      </c>
      <c r="K65" s="2"/>
      <c r="L65" s="2"/>
      <c r="M65" s="2"/>
    </row>
    <row r="66" spans="1:13" ht="12.75" x14ac:dyDescent="0.2">
      <c r="A66" s="3">
        <v>45218</v>
      </c>
      <c r="B66" s="6">
        <v>430.95</v>
      </c>
      <c r="C66" s="6">
        <v>432.82</v>
      </c>
      <c r="D66" s="6">
        <v>425.73</v>
      </c>
      <c r="E66" s="6">
        <v>426.43</v>
      </c>
      <c r="F66" s="11">
        <f t="shared" si="3"/>
        <v>2</v>
      </c>
      <c r="G66" s="11">
        <f t="shared" si="1"/>
        <v>63</v>
      </c>
      <c r="H66" s="6">
        <f>IF(F65=1, MAX(INDEX(C$4:C65, G65):C65), MIN(INDEX(D$4:D65, G65):D65))</f>
        <v>438.14</v>
      </c>
      <c r="I66" s="6">
        <f t="shared" si="4"/>
        <v>0.1</v>
      </c>
      <c r="J66" s="8" cm="1">
        <f t="array" ref="J66">_xlfn.IFS(F65=1,IF((J65+I66*(H66-J65))&lt;MIN(D64:D65),IF(J65+I66*(H66-J65)&lt;D66,J65+I66*(H66-J65),H66),IF(MIN(D64:D65)&lt;D66,MIN(D64:D65),H66)),F65=2,IF((J65+I66*(H66-J65))&gt;MAX(C64:C65),IF(J65+I66*(H66-J65)&gt;C66,J65+I66*(H66-J65),H66),IF(MAX(C64:C65)&gt;C66,MAX(C64:C65),H66)))</f>
        <v>438.14</v>
      </c>
      <c r="K66" s="2"/>
      <c r="L66" s="2"/>
      <c r="M66" s="2"/>
    </row>
    <row r="67" spans="1:13" ht="12.75" x14ac:dyDescent="0.2">
      <c r="A67" s="3">
        <v>45219</v>
      </c>
      <c r="B67" s="6">
        <v>425.98</v>
      </c>
      <c r="C67" s="6">
        <v>426.54</v>
      </c>
      <c r="D67" s="6">
        <v>421.08</v>
      </c>
      <c r="E67" s="6">
        <v>421.19</v>
      </c>
      <c r="F67" s="11">
        <f t="shared" si="3"/>
        <v>2</v>
      </c>
      <c r="G67" s="11">
        <f t="shared" si="1"/>
        <v>63</v>
      </c>
      <c r="H67" s="6">
        <f>IF(F66=1, MAX(INDEX(C$4:C66, G66):C66), MIN(INDEX(D$4:D66, G66):D66))</f>
        <v>425.73</v>
      </c>
      <c r="I67" s="6">
        <f t="shared" si="4"/>
        <v>0.02</v>
      </c>
      <c r="J67" s="8" cm="1">
        <f t="array" ref="J67">_xlfn.IFS(F66=1,IF((J66+I67*(H67-J66))&lt;MIN(D65:D66),IF(J66+I67*(H67-J66)&lt;D67,J66+I67*(H67-J66),H67),IF(MIN(D65:D66)&lt;D67,MIN(D65:D66),H67)),F66=2,IF((J66+I67*(H67-J66))&gt;MAX(C65:C66),IF(J66+I67*(H67-J66)&gt;C67,J66+I67*(H67-J66),H67),IF(MAX(C65:C66)&gt;C67,MAX(C65:C66),H67)))</f>
        <v>437.89179999999999</v>
      </c>
      <c r="K67" s="2"/>
      <c r="L67" s="2"/>
      <c r="M67" s="2"/>
    </row>
    <row r="68" spans="1:13" ht="12.75" x14ac:dyDescent="0.2">
      <c r="A68" s="3">
        <v>45222</v>
      </c>
      <c r="B68" s="6">
        <v>419.61</v>
      </c>
      <c r="C68" s="6">
        <v>424.45</v>
      </c>
      <c r="D68" s="6">
        <v>417.8</v>
      </c>
      <c r="E68" s="6">
        <v>420.46</v>
      </c>
      <c r="F68" s="11">
        <f t="shared" si="3"/>
        <v>2</v>
      </c>
      <c r="G68" s="11">
        <f t="shared" si="1"/>
        <v>63</v>
      </c>
      <c r="H68" s="6">
        <f>IF(F67=1, MAX(INDEX(C$4:C67, G67):C67), MIN(INDEX(D$4:D67, G67):D67))</f>
        <v>421.08</v>
      </c>
      <c r="I68" s="6">
        <f t="shared" si="4"/>
        <v>0.04</v>
      </c>
      <c r="J68" s="8" cm="1">
        <f t="array" ref="J68">_xlfn.IFS(F67=1,IF((J67+I68*(H68-J67))&lt;MIN(D66:D67),IF(J67+I68*(H68-J67)&lt;D68,J67+I68*(H68-J67),H68),IF(MIN(D66:D67)&lt;D68,MIN(D66:D67),H68)),F67=2,IF((J67+I68*(H68-J67))&gt;MAX(C66:C67),IF(J67+I68*(H68-J67)&gt;C68,J67+I68*(H68-J67),H68),IF(MAX(C66:C67)&gt;C68,MAX(C66:C67),H68)))</f>
        <v>437.21932799999996</v>
      </c>
      <c r="K68" s="2"/>
      <c r="L68" s="2"/>
      <c r="M68" s="2"/>
    </row>
    <row r="69" spans="1:13" ht="12.75" x14ac:dyDescent="0.2">
      <c r="A69" s="3">
        <v>45223</v>
      </c>
      <c r="B69" s="6">
        <v>422.65</v>
      </c>
      <c r="C69" s="6">
        <v>424.82</v>
      </c>
      <c r="D69" s="6">
        <v>420.74</v>
      </c>
      <c r="E69" s="6">
        <v>423.63</v>
      </c>
      <c r="F69" s="11">
        <f t="shared" si="3"/>
        <v>2</v>
      </c>
      <c r="G69" s="11">
        <f t="shared" si="1"/>
        <v>63</v>
      </c>
      <c r="H69" s="6">
        <f>IF(F68=1, MAX(INDEX(C$4:C68, G68):C68), MIN(INDEX(D$4:D68, G68):D68))</f>
        <v>417.8</v>
      </c>
      <c r="I69" s="6">
        <f t="shared" si="4"/>
        <v>0.06</v>
      </c>
      <c r="J69" s="8" cm="1">
        <f t="array" ref="J69">_xlfn.IFS(F68=1,IF((J68+I69*(H69-J68))&lt;MIN(D67:D68),IF(J68+I69*(H69-J68)&lt;D69,J68+I69*(H69-J68),H69),IF(MIN(D67:D68)&lt;D69,MIN(D67:D68),H69)),F68=2,IF((J68+I69*(H69-J68))&gt;MAX(C67:C68),IF(J68+I69*(H69-J68)&gt;C69,J68+I69*(H69-J68),H69),IF(MAX(C67:C68)&gt;C69,MAX(C67:C68),H69)))</f>
        <v>436.05416831999997</v>
      </c>
      <c r="K69" s="2"/>
      <c r="L69" s="2"/>
      <c r="M69" s="2"/>
    </row>
    <row r="70" spans="1:13" ht="12.75" x14ac:dyDescent="0.2">
      <c r="A70" s="3">
        <v>45224</v>
      </c>
      <c r="B70" s="6">
        <v>421.89</v>
      </c>
      <c r="C70" s="6">
        <v>421.92</v>
      </c>
      <c r="D70" s="6">
        <v>417.02</v>
      </c>
      <c r="E70" s="6">
        <v>417.55</v>
      </c>
      <c r="F70" s="11">
        <f t="shared" si="3"/>
        <v>2</v>
      </c>
      <c r="G70" s="11">
        <f t="shared" ref="G70:G133" si="5">IF(F70&lt;&gt;F69, ROW()-3, G69)</f>
        <v>63</v>
      </c>
      <c r="H70" s="6">
        <f>IF(F69=1, MAX(INDEX(C$4:C69, G69):C69), MIN(INDEX(D$4:D69, G69):D69))</f>
        <v>417.8</v>
      </c>
      <c r="I70" s="6">
        <f t="shared" si="4"/>
        <v>0.06</v>
      </c>
      <c r="J70" s="8" cm="1">
        <f t="array" ref="J70">_xlfn.IFS(F69=1,IF((J69+I70*(H70-J69))&lt;MIN(D68:D69),IF(J69+I70*(H70-J69)&lt;D70,J69+I70*(H70-J69),H70),IF(MIN(D68:D69)&lt;D70,MIN(D68:D69),H70)),F69=2,IF((J69+I70*(H70-J69))&gt;MAX(C68:C69),IF(J69+I70*(H70-J69)&gt;C70,J69+I70*(H70-J69),H70),IF(MAX(C68:C69)&gt;C70,MAX(C68:C69),H70)))</f>
        <v>434.9589182208</v>
      </c>
      <c r="K70" s="2"/>
      <c r="L70" s="2"/>
      <c r="M70" s="2"/>
    </row>
    <row r="71" spans="1:13" ht="12.75" x14ac:dyDescent="0.2">
      <c r="A71" s="3">
        <v>45225</v>
      </c>
      <c r="B71" s="6">
        <v>416.45</v>
      </c>
      <c r="C71" s="6">
        <v>417.33</v>
      </c>
      <c r="D71" s="6">
        <v>411.6</v>
      </c>
      <c r="E71" s="6">
        <v>412.55</v>
      </c>
      <c r="F71" s="11">
        <f t="shared" si="3"/>
        <v>2</v>
      </c>
      <c r="G71" s="11">
        <f t="shared" si="5"/>
        <v>63</v>
      </c>
      <c r="H71" s="6">
        <f>IF(F70=1, MAX(INDEX(C$4:C70, G70):C70), MIN(INDEX(D$4:D70, G70):D70))</f>
        <v>417.02</v>
      </c>
      <c r="I71" s="6">
        <f t="shared" si="4"/>
        <v>0.08</v>
      </c>
      <c r="J71" s="8" cm="1">
        <f t="array" ref="J71">_xlfn.IFS(F70=1,IF((J70+I71*(H71-J70))&lt;MIN(D69:D70),IF(J70+I71*(H71-J70)&lt;D71,J70+I71*(H71-J70),H71),IF(MIN(D69:D70)&lt;D71,MIN(D69:D70),H71)),F70=2,IF((J70+I71*(H71-J70))&gt;MAX(C69:C70),IF(J70+I71*(H71-J70)&gt;C71,J70+I71*(H71-J70),H71),IF(MAX(C69:C70)&gt;C71,MAX(C69:C70),H71)))</f>
        <v>433.52380476313601</v>
      </c>
      <c r="K71" s="2"/>
      <c r="L71" s="2"/>
      <c r="M71" s="2"/>
    </row>
    <row r="72" spans="1:13" ht="12.75" x14ac:dyDescent="0.2">
      <c r="A72" s="3">
        <v>45226</v>
      </c>
      <c r="B72" s="6">
        <v>414.19</v>
      </c>
      <c r="C72" s="6">
        <v>414.6</v>
      </c>
      <c r="D72" s="6">
        <v>409.21</v>
      </c>
      <c r="E72" s="6">
        <v>410.68</v>
      </c>
      <c r="F72" s="11">
        <f t="shared" si="3"/>
        <v>2</v>
      </c>
      <c r="G72" s="11">
        <f t="shared" si="5"/>
        <v>63</v>
      </c>
      <c r="H72" s="6">
        <f>IF(F71=1, MAX(INDEX(C$4:C71, G71):C71), MIN(INDEX(D$4:D71, G71):D71))</f>
        <v>411.6</v>
      </c>
      <c r="I72" s="6">
        <f t="shared" si="4"/>
        <v>0.1</v>
      </c>
      <c r="J72" s="8" cm="1">
        <f t="array" ref="J72">_xlfn.IFS(F71=1,IF((J71+I72*(H72-J71))&lt;MIN(D70:D71),IF(J71+I72*(H72-J71)&lt;D72,J71+I72*(H72-J71),H72),IF(MIN(D70:D71)&lt;D72,MIN(D70:D71),H72)),F71=2,IF((J71+I72*(H72-J71))&gt;MAX(C70:C71),IF(J71+I72*(H72-J71)&gt;C72,J71+I72*(H72-J71),H72),IF(MAX(C70:C71)&gt;C72,MAX(C70:C71),H72)))</f>
        <v>431.33142428682243</v>
      </c>
      <c r="K72" s="2"/>
      <c r="L72" s="2"/>
      <c r="M72" s="2"/>
    </row>
    <row r="73" spans="1:13" ht="12.75" x14ac:dyDescent="0.2">
      <c r="A73" s="3">
        <v>45229</v>
      </c>
      <c r="B73" s="6">
        <v>413.56</v>
      </c>
      <c r="C73" s="6">
        <v>416.68</v>
      </c>
      <c r="D73" s="6">
        <v>412.22</v>
      </c>
      <c r="E73" s="6">
        <v>415.59</v>
      </c>
      <c r="F73" s="11">
        <f t="shared" si="3"/>
        <v>2</v>
      </c>
      <c r="G73" s="11">
        <f t="shared" si="5"/>
        <v>63</v>
      </c>
      <c r="H73" s="6">
        <f>IF(F72=1, MAX(INDEX(C$4:C72, G72):C72), MIN(INDEX(D$4:D72, G72):D72))</f>
        <v>409.21</v>
      </c>
      <c r="I73" s="6">
        <f t="shared" si="4"/>
        <v>0.12000000000000001</v>
      </c>
      <c r="J73" s="8" cm="1">
        <f t="array" ref="J73">_xlfn.IFS(F72=1,IF((J72+I73*(H73-J72))&lt;MIN(D71:D72),IF(J72+I73*(H73-J72)&lt;D73,J72+I73*(H73-J72),H73),IF(MIN(D71:D72)&lt;D73,MIN(D71:D72),H73)),F72=2,IF((J72+I73*(H73-J72))&gt;MAX(C71:C72),IF(J72+I73*(H73-J72)&gt;C73,J72+I73*(H73-J72),H73),IF(MAX(C71:C72)&gt;C73,MAX(C71:C72),H73)))</f>
        <v>428.67685337240374</v>
      </c>
      <c r="K73" s="2"/>
      <c r="L73" s="2"/>
      <c r="M73" s="2"/>
    </row>
    <row r="74" spans="1:13" ht="12.75" x14ac:dyDescent="0.2">
      <c r="A74" s="3">
        <v>45230</v>
      </c>
      <c r="B74" s="6">
        <v>416.18</v>
      </c>
      <c r="C74" s="6">
        <v>418.53</v>
      </c>
      <c r="D74" s="6">
        <v>414.21</v>
      </c>
      <c r="E74" s="6">
        <v>418.2</v>
      </c>
      <c r="F74" s="11">
        <f t="shared" si="3"/>
        <v>2</v>
      </c>
      <c r="G74" s="11">
        <f t="shared" si="5"/>
        <v>63</v>
      </c>
      <c r="H74" s="6">
        <f>IF(F73=1, MAX(INDEX(C$4:C73, G73):C73), MIN(INDEX(D$4:D73, G73):D73))</f>
        <v>409.21</v>
      </c>
      <c r="I74" s="6">
        <f t="shared" si="4"/>
        <v>0.12000000000000001</v>
      </c>
      <c r="J74" s="8" cm="1">
        <f t="array" ref="J74">_xlfn.IFS(F73=1,IF((J73+I74*(H74-J73))&lt;MIN(D72:D73),IF(J73+I74*(H74-J73)&lt;D74,J73+I74*(H74-J73),H74),IF(MIN(D72:D73)&lt;D74,MIN(D72:D73),H74)),F73=2,IF((J73+I74*(H74-J73))&gt;MAX(C72:C73),IF(J73+I74*(H74-J73)&gt;C74,J73+I74*(H74-J73),H74),IF(MAX(C72:C73)&gt;C74,MAX(C72:C73),H74)))</f>
        <v>426.34083096771531</v>
      </c>
      <c r="K74" s="2"/>
      <c r="L74" s="2"/>
      <c r="M74" s="2"/>
    </row>
    <row r="75" spans="1:13" ht="12.75" x14ac:dyDescent="0.2">
      <c r="A75" s="3">
        <v>45231</v>
      </c>
      <c r="B75" s="6">
        <v>419.2</v>
      </c>
      <c r="C75" s="6">
        <v>423.5</v>
      </c>
      <c r="D75" s="6">
        <v>418.65</v>
      </c>
      <c r="E75" s="6">
        <v>422.66</v>
      </c>
      <c r="F75" s="11">
        <f t="shared" si="3"/>
        <v>2</v>
      </c>
      <c r="G75" s="11">
        <f t="shared" si="5"/>
        <v>63</v>
      </c>
      <c r="H75" s="6">
        <f>IF(F74=1, MAX(INDEX(C$4:C74, G74):C74), MIN(INDEX(D$4:D74, G74):D74))</f>
        <v>409.21</v>
      </c>
      <c r="I75" s="6">
        <f t="shared" si="4"/>
        <v>0.12000000000000001</v>
      </c>
      <c r="J75" s="8" cm="1">
        <f t="array" ref="J75">_xlfn.IFS(F74=1,IF((J74+I75*(H75-J74))&lt;MIN(D73:D74),IF(J74+I75*(H75-J74)&lt;D75,J74+I75*(H75-J74),H75),IF(MIN(D73:D74)&lt;D75,MIN(D73:D74),H75)),F74=2,IF((J74+I75*(H75-J74))&gt;MAX(C73:C74),IF(J74+I75*(H75-J74)&gt;C75,J74+I75*(H75-J74),H75),IF(MAX(C73:C74)&gt;C75,MAX(C73:C74),H75)))</f>
        <v>424.28513125158946</v>
      </c>
      <c r="K75" s="2"/>
      <c r="L75" s="2"/>
      <c r="M75" s="2"/>
    </row>
    <row r="76" spans="1:13" ht="12.75" x14ac:dyDescent="0.2">
      <c r="A76" s="3">
        <v>45232</v>
      </c>
      <c r="B76" s="6">
        <v>426.58</v>
      </c>
      <c r="C76" s="6">
        <v>430.92</v>
      </c>
      <c r="D76" s="6">
        <v>426.56</v>
      </c>
      <c r="E76" s="6">
        <v>430.76</v>
      </c>
      <c r="F76" s="11">
        <f t="shared" si="3"/>
        <v>1</v>
      </c>
      <c r="G76" s="11">
        <f t="shared" si="5"/>
        <v>73</v>
      </c>
      <c r="H76" s="6">
        <f>IF(F75=1, MAX(INDEX(C$4:C75, G75):C75), MIN(INDEX(D$4:D75, G75):D75))</f>
        <v>409.21</v>
      </c>
      <c r="I76" s="6">
        <f t="shared" si="4"/>
        <v>0.12000000000000001</v>
      </c>
      <c r="J76" s="8" cm="1">
        <f t="array" ref="J76">_xlfn.IFS(F75=1,IF((J75+I76*(H76-J75))&lt;MIN(D74:D75),IF(J75+I76*(H76-J75)&lt;D76,J75+I76*(H76-J75),H76),IF(MIN(D74:D75)&lt;D76,MIN(D74:D75),H76)),F75=2,IF((J75+I76*(H76-J75))&gt;MAX(C74:C75),IF(J75+I76*(H76-J75)&gt;C76,J75+I76*(H76-J75),H76),IF(MAX(C74:C75)&gt;C76,MAX(C74:C75),H76)))</f>
        <v>409.21</v>
      </c>
      <c r="K76" s="2"/>
      <c r="L76" s="2"/>
      <c r="M76" s="2"/>
    </row>
    <row r="77" spans="1:13" ht="12.75" x14ac:dyDescent="0.2">
      <c r="A77" s="3">
        <v>45233</v>
      </c>
      <c r="B77" s="6">
        <v>433.14</v>
      </c>
      <c r="C77" s="6">
        <v>436.29</v>
      </c>
      <c r="D77" s="6">
        <v>433.01</v>
      </c>
      <c r="E77" s="6">
        <v>434.69</v>
      </c>
      <c r="F77" s="11">
        <f t="shared" si="3"/>
        <v>1</v>
      </c>
      <c r="G77" s="11">
        <f t="shared" si="5"/>
        <v>73</v>
      </c>
      <c r="H77" s="6">
        <f>IF(F76=1, MAX(INDEX(C$4:C76, G76):C76), MIN(INDEX(D$4:D76, G76):D76))</f>
        <v>430.92</v>
      </c>
      <c r="I77" s="6">
        <f t="shared" si="4"/>
        <v>0.02</v>
      </c>
      <c r="J77" s="8" cm="1">
        <f t="array" ref="J77">_xlfn.IFS(F76=1,IF((J76+I77*(H77-J76))&lt;MIN(D75:D76),IF(J76+I77*(H77-J76)&lt;D77,J76+I77*(H77-J76),H77),IF(MIN(D75:D76)&lt;D77,MIN(D75:D76),H77)),F76=2,IF((J76+I77*(H77-J76))&gt;MAX(C75:C76),IF(J76+I77*(H77-J76)&gt;C77,J76+I77*(H77-J76),H77),IF(MAX(C75:C76)&gt;C77,MAX(C75:C76),H77)))</f>
        <v>409.64419999999996</v>
      </c>
      <c r="K77" s="2"/>
      <c r="L77" s="2"/>
      <c r="M77" s="2"/>
    </row>
    <row r="78" spans="1:13" ht="12.75" x14ac:dyDescent="0.2">
      <c r="A78" s="3">
        <v>45236</v>
      </c>
      <c r="B78" s="6">
        <v>435.47</v>
      </c>
      <c r="C78" s="6">
        <v>436.15</v>
      </c>
      <c r="D78" s="6">
        <v>433.68</v>
      </c>
      <c r="E78" s="6">
        <v>435.69</v>
      </c>
      <c r="F78" s="11">
        <f t="shared" si="3"/>
        <v>1</v>
      </c>
      <c r="G78" s="11">
        <f t="shared" si="5"/>
        <v>73</v>
      </c>
      <c r="H78" s="6">
        <f>IF(F77=1, MAX(INDEX(C$4:C77, G77):C77), MIN(INDEX(D$4:D77, G77):D77))</f>
        <v>436.29</v>
      </c>
      <c r="I78" s="6">
        <f t="shared" si="4"/>
        <v>0.04</v>
      </c>
      <c r="J78" s="8" cm="1">
        <f t="array" ref="J78">_xlfn.IFS(F77=1,IF((J77+I78*(H78-J77))&lt;MIN(D76:D77),IF(J77+I78*(H78-J77)&lt;D78,J77+I78*(H78-J77),H78),IF(MIN(D76:D77)&lt;D78,MIN(D76:D77),H78)),F77=2,IF((J77+I78*(H78-J77))&gt;MAX(C76:C77),IF(J77+I78*(H78-J77)&gt;C78,J77+I78*(H78-J77),H78),IF(MAX(C76:C77)&gt;C78,MAX(C76:C77),H78)))</f>
        <v>410.71003199999996</v>
      </c>
      <c r="K78" s="2"/>
      <c r="L78" s="2"/>
      <c r="M78" s="2"/>
    </row>
    <row r="79" spans="1:13" ht="12.75" x14ac:dyDescent="0.2">
      <c r="A79" s="3">
        <v>45237</v>
      </c>
      <c r="B79" s="6">
        <v>435.69</v>
      </c>
      <c r="C79" s="6">
        <v>437.58</v>
      </c>
      <c r="D79" s="6">
        <v>434.51</v>
      </c>
      <c r="E79" s="6">
        <v>436.93</v>
      </c>
      <c r="F79" s="11">
        <f t="shared" si="3"/>
        <v>1</v>
      </c>
      <c r="G79" s="11">
        <f t="shared" si="5"/>
        <v>73</v>
      </c>
      <c r="H79" s="6">
        <f>IF(F78=1, MAX(INDEX(C$4:C78, G78):C78), MIN(INDEX(D$4:D78, G78):D78))</f>
        <v>436.29</v>
      </c>
      <c r="I79" s="6">
        <f t="shared" si="4"/>
        <v>0.04</v>
      </c>
      <c r="J79" s="8" cm="1">
        <f t="array" ref="J79">_xlfn.IFS(F78=1,IF((J78+I79*(H79-J78))&lt;MIN(D77:D78),IF(J78+I79*(H79-J78)&lt;D79,J78+I79*(H79-J78),H79),IF(MIN(D77:D78)&lt;D79,MIN(D77:D78),H79)),F78=2,IF((J78+I79*(H79-J78))&gt;MAX(C77:C78),IF(J78+I79*(H79-J78)&gt;C79,J78+I79*(H79-J78),H79),IF(MAX(C77:C78)&gt;C79,MAX(C77:C78),H79)))</f>
        <v>411.73323071999994</v>
      </c>
      <c r="K79" s="2"/>
      <c r="L79" s="2"/>
      <c r="M79" s="2"/>
    </row>
    <row r="80" spans="1:13" ht="12.75" x14ac:dyDescent="0.2">
      <c r="A80" s="3">
        <v>45238</v>
      </c>
      <c r="B80" s="6">
        <v>437.55</v>
      </c>
      <c r="C80" s="6">
        <v>438.09</v>
      </c>
      <c r="D80" s="6">
        <v>434.87</v>
      </c>
      <c r="E80" s="6">
        <v>437.25</v>
      </c>
      <c r="F80" s="11">
        <f t="shared" si="3"/>
        <v>1</v>
      </c>
      <c r="G80" s="11">
        <f t="shared" si="5"/>
        <v>73</v>
      </c>
      <c r="H80" s="6">
        <f>IF(F79=1, MAX(INDEX(C$4:C79, G79):C79), MIN(INDEX(D$4:D79, G79):D79))</f>
        <v>437.58</v>
      </c>
      <c r="I80" s="6">
        <f t="shared" si="4"/>
        <v>0.06</v>
      </c>
      <c r="J80" s="8" cm="1">
        <f t="array" ref="J80">_xlfn.IFS(F79=1,IF((J79+I80*(H80-J79))&lt;MIN(D78:D79),IF(J79+I80*(H80-J79)&lt;D80,J79+I80*(H80-J79),H80),IF(MIN(D78:D79)&lt;D80,MIN(D78:D79),H80)),F79=2,IF((J79+I80*(H80-J79))&gt;MAX(C78:C79),IF(J79+I80*(H80-J79)&gt;C80,J79+I80*(H80-J79),H80),IF(MAX(C78:C79)&gt;C80,MAX(C78:C79),H80)))</f>
        <v>413.28403687679992</v>
      </c>
      <c r="K80" s="2"/>
      <c r="L80" s="2"/>
      <c r="M80" s="2"/>
    </row>
    <row r="81" spans="1:13" ht="12.75" x14ac:dyDescent="0.2">
      <c r="A81" s="3">
        <v>45239</v>
      </c>
      <c r="B81" s="6">
        <v>438.43</v>
      </c>
      <c r="C81" s="6">
        <v>438.47</v>
      </c>
      <c r="D81" s="6">
        <v>433.4</v>
      </c>
      <c r="E81" s="6">
        <v>433.84</v>
      </c>
      <c r="F81" s="11">
        <f t="shared" si="3"/>
        <v>1</v>
      </c>
      <c r="G81" s="11">
        <f t="shared" si="5"/>
        <v>73</v>
      </c>
      <c r="H81" s="6">
        <f>IF(F80=1, MAX(INDEX(C$4:C80, G80):C80), MIN(INDEX(D$4:D80, G80):D80))</f>
        <v>438.09</v>
      </c>
      <c r="I81" s="6">
        <f t="shared" si="4"/>
        <v>0.08</v>
      </c>
      <c r="J81" s="8" cm="1">
        <f t="array" ref="J81">_xlfn.IFS(F80=1,IF((J80+I81*(H81-J80))&lt;MIN(D79:D80),IF(J80+I81*(H81-J80)&lt;D81,J80+I81*(H81-J80),H81),IF(MIN(D79:D80)&lt;D81,MIN(D79:D80),H81)),F80=2,IF((J80+I81*(H81-J80))&gt;MAX(C79:C80),IF(J80+I81*(H81-J80)&gt;C81,J80+I81*(H81-J80),H81),IF(MAX(C79:C80)&gt;C81,MAX(C79:C80),H81)))</f>
        <v>415.26851392665594</v>
      </c>
      <c r="K81" s="2"/>
      <c r="L81" s="2"/>
      <c r="M81" s="2"/>
    </row>
    <row r="82" spans="1:13" ht="12.75" x14ac:dyDescent="0.2">
      <c r="A82" s="3">
        <v>45240</v>
      </c>
      <c r="B82" s="6">
        <v>435.98</v>
      </c>
      <c r="C82" s="6">
        <v>440.93</v>
      </c>
      <c r="D82" s="6">
        <v>433.83</v>
      </c>
      <c r="E82" s="6">
        <v>440.61</v>
      </c>
      <c r="F82" s="11">
        <f t="shared" si="3"/>
        <v>1</v>
      </c>
      <c r="G82" s="11">
        <f t="shared" si="5"/>
        <v>73</v>
      </c>
      <c r="H82" s="6">
        <f>IF(F81=1, MAX(INDEX(C$4:C81, G81):C81), MIN(INDEX(D$4:D81, G81):D81))</f>
        <v>438.47</v>
      </c>
      <c r="I82" s="6">
        <f t="shared" si="4"/>
        <v>0.1</v>
      </c>
      <c r="J82" s="8" cm="1">
        <f t="array" ref="J82">_xlfn.IFS(F81=1,IF((J81+I82*(H82-J81))&lt;MIN(D80:D81),IF(J81+I82*(H82-J81)&lt;D82,J81+I82*(H82-J81),H82),IF(MIN(D80:D81)&lt;D82,MIN(D80:D81),H82)),F81=2,IF((J81+I82*(H82-J81))&gt;MAX(C80:C81),IF(J81+I82*(H82-J81)&gt;C82,J81+I82*(H82-J81),H82),IF(MAX(C80:C81)&gt;C82,MAX(C80:C81),H82)))</f>
        <v>417.58866253399037</v>
      </c>
      <c r="K82" s="2"/>
      <c r="L82" s="2"/>
      <c r="M82" s="2"/>
    </row>
    <row r="83" spans="1:13" ht="12.75" x14ac:dyDescent="0.2">
      <c r="A83" s="3">
        <v>45243</v>
      </c>
      <c r="B83" s="6">
        <v>439.23</v>
      </c>
      <c r="C83" s="6">
        <v>441.33</v>
      </c>
      <c r="D83" s="6">
        <v>438.42</v>
      </c>
      <c r="E83" s="6">
        <v>440.19</v>
      </c>
      <c r="F83" s="11">
        <f t="shared" si="3"/>
        <v>1</v>
      </c>
      <c r="G83" s="11">
        <f t="shared" si="5"/>
        <v>73</v>
      </c>
      <c r="H83" s="6">
        <f>IF(F82=1, MAX(INDEX(C$4:C82, G82):C82), MIN(INDEX(D$4:D82, G82):D82))</f>
        <v>440.93</v>
      </c>
      <c r="I83" s="6">
        <f t="shared" si="4"/>
        <v>0.12000000000000001</v>
      </c>
      <c r="J83" s="8" cm="1">
        <f t="array" ref="J83">_xlfn.IFS(F82=1,IF((J82+I83*(H83-J82))&lt;MIN(D81:D82),IF(J82+I83*(H83-J82)&lt;D83,J82+I83*(H83-J82),H83),IF(MIN(D81:D82)&lt;D83,MIN(D81:D82),H83)),F82=2,IF((J82+I83*(H83-J82))&gt;MAX(C81:C82),IF(J82+I83*(H83-J82)&gt;C83,J82+I83*(H83-J82),H83),IF(MAX(C81:C82)&gt;C83,MAX(C81:C82),H83)))</f>
        <v>420.38962302991155</v>
      </c>
      <c r="K83" s="2"/>
      <c r="L83" s="2"/>
      <c r="M83" s="2"/>
    </row>
    <row r="84" spans="1:13" ht="12.75" x14ac:dyDescent="0.2">
      <c r="A84" s="3">
        <v>45244</v>
      </c>
      <c r="B84" s="6">
        <v>446.32</v>
      </c>
      <c r="C84" s="6">
        <v>450.06</v>
      </c>
      <c r="D84" s="6">
        <v>446.09</v>
      </c>
      <c r="E84" s="6">
        <v>448.73</v>
      </c>
      <c r="F84" s="11">
        <f t="shared" si="3"/>
        <v>1</v>
      </c>
      <c r="G84" s="11">
        <f t="shared" si="5"/>
        <v>73</v>
      </c>
      <c r="H84" s="6">
        <f>IF(F83=1, MAX(INDEX(C$4:C83, G83):C83), MIN(INDEX(D$4:D83, G83):D83))</f>
        <v>441.33</v>
      </c>
      <c r="I84" s="6">
        <f t="shared" si="4"/>
        <v>0.14000000000000001</v>
      </c>
      <c r="J84" s="8" cm="1">
        <f t="array" ref="J84">_xlfn.IFS(F83=1,IF((J83+I84*(H84-J83))&lt;MIN(D82:D83),IF(J83+I84*(H84-J83)&lt;D84,J83+I84*(H84-J83),H84),IF(MIN(D82:D83)&lt;D84,MIN(D82:D83),H84)),F83=2,IF((J83+I84*(H84-J83))&gt;MAX(C82:C83),IF(J83+I84*(H84-J83)&gt;C84,J83+I84*(H84-J83),H84),IF(MAX(C82:C83)&gt;C84,MAX(C82:C83),H84)))</f>
        <v>423.32127580572393</v>
      </c>
      <c r="K84" s="2"/>
      <c r="L84" s="2"/>
      <c r="M84" s="2"/>
    </row>
    <row r="85" spans="1:13" ht="12.75" x14ac:dyDescent="0.2">
      <c r="A85" s="3">
        <v>45245</v>
      </c>
      <c r="B85" s="6">
        <v>450.11</v>
      </c>
      <c r="C85" s="6">
        <v>451.38</v>
      </c>
      <c r="D85" s="6">
        <v>448.8</v>
      </c>
      <c r="E85" s="6">
        <v>449.68</v>
      </c>
      <c r="F85" s="11">
        <f t="shared" si="3"/>
        <v>1</v>
      </c>
      <c r="G85" s="11">
        <f t="shared" si="5"/>
        <v>73</v>
      </c>
      <c r="H85" s="6">
        <f>IF(F84=1, MAX(INDEX(C$4:C84, G84):C84), MIN(INDEX(D$4:D84, G84):D84))</f>
        <v>450.06</v>
      </c>
      <c r="I85" s="6">
        <f t="shared" si="4"/>
        <v>0.16</v>
      </c>
      <c r="J85" s="8" cm="1">
        <f t="array" ref="J85">_xlfn.IFS(F84=1,IF((J84+I85*(H85-J84))&lt;MIN(D83:D84),IF(J84+I85*(H85-J84)&lt;D85,J84+I85*(H85-J84),H85),IF(MIN(D83:D84)&lt;D85,MIN(D83:D84),H85)),F84=2,IF((J84+I85*(H85-J84))&gt;MAX(C83:C84),IF(J84+I85*(H85-J84)&gt;C85,J84+I85*(H85-J84),H85),IF(MAX(C83:C84)&gt;C85,MAX(C83:C84),H85)))</f>
        <v>427.59947167680809</v>
      </c>
      <c r="K85" s="2"/>
      <c r="L85" s="2"/>
      <c r="M85" s="2"/>
    </row>
    <row r="86" spans="1:13" ht="12.75" x14ac:dyDescent="0.2">
      <c r="A86" s="3">
        <v>45246</v>
      </c>
      <c r="B86" s="6">
        <v>449.22</v>
      </c>
      <c r="C86" s="6">
        <v>450.56</v>
      </c>
      <c r="D86" s="6">
        <v>448.12</v>
      </c>
      <c r="E86" s="6">
        <v>450.23</v>
      </c>
      <c r="F86" s="11">
        <f t="shared" si="3"/>
        <v>1</v>
      </c>
      <c r="G86" s="11">
        <f t="shared" si="5"/>
        <v>73</v>
      </c>
      <c r="H86" s="6">
        <f>IF(F85=1, MAX(INDEX(C$4:C85, G85):C85), MIN(INDEX(D$4:D85, G85):D85))</f>
        <v>451.38</v>
      </c>
      <c r="I86" s="6">
        <f t="shared" si="4"/>
        <v>0.18</v>
      </c>
      <c r="J86" s="8" cm="1">
        <f t="array" ref="J86">_xlfn.IFS(F85=1,IF((J85+I86*(H86-J85))&lt;MIN(D84:D85),IF(J85+I86*(H86-J85)&lt;D86,J85+I86*(H86-J85),H86),IF(MIN(D84:D85)&lt;D86,MIN(D84:D85),H86)),F85=2,IF((J85+I86*(H86-J85))&gt;MAX(C84:C85),IF(J85+I86*(H86-J85)&gt;C86,J85+I86*(H86-J85),H86),IF(MAX(C84:C85)&gt;C86,MAX(C84:C85),H86)))</f>
        <v>431.87996677498262</v>
      </c>
      <c r="K86" s="2"/>
      <c r="L86" s="2"/>
      <c r="M86" s="2"/>
    </row>
    <row r="87" spans="1:13" ht="12.75" x14ac:dyDescent="0.2">
      <c r="A87" s="3">
        <v>45247</v>
      </c>
      <c r="B87" s="6">
        <v>450.24</v>
      </c>
      <c r="C87" s="6">
        <v>451.42</v>
      </c>
      <c r="D87" s="6">
        <v>449.29</v>
      </c>
      <c r="E87" s="6">
        <v>450.79</v>
      </c>
      <c r="F87" s="11">
        <f t="shared" si="3"/>
        <v>1</v>
      </c>
      <c r="G87" s="11">
        <f t="shared" si="5"/>
        <v>73</v>
      </c>
      <c r="H87" s="6">
        <f>IF(F86=1, MAX(INDEX(C$4:C86, G86):C86), MIN(INDEX(D$4:D86, G86):D86))</f>
        <v>451.38</v>
      </c>
      <c r="I87" s="6">
        <f t="shared" si="4"/>
        <v>0.18</v>
      </c>
      <c r="J87" s="8" cm="1">
        <f t="array" ref="J87">_xlfn.IFS(F86=1,IF((J86+I87*(H87-J86))&lt;MIN(D85:D86),IF(J86+I87*(H87-J86)&lt;D87,J86+I87*(H87-J86),H87),IF(MIN(D85:D86)&lt;D87,MIN(D85:D86),H87)),F86=2,IF((J86+I87*(H87-J86))&gt;MAX(C85:C86),IF(J86+I87*(H87-J86)&gt;C87,J86+I87*(H87-J86),H87),IF(MAX(C85:C86)&gt;C87,MAX(C85:C86),H87)))</f>
        <v>435.38997275548576</v>
      </c>
      <c r="K87" s="2"/>
      <c r="L87" s="2"/>
      <c r="M87" s="2"/>
    </row>
    <row r="88" spans="1:13" ht="12.75" x14ac:dyDescent="0.2">
      <c r="A88" s="3">
        <v>45250</v>
      </c>
      <c r="B88" s="6">
        <v>450.53</v>
      </c>
      <c r="C88" s="6">
        <v>455.13</v>
      </c>
      <c r="D88" s="6">
        <v>450.52</v>
      </c>
      <c r="E88" s="6">
        <v>454.26</v>
      </c>
      <c r="F88" s="11">
        <f t="shared" si="3"/>
        <v>1</v>
      </c>
      <c r="G88" s="11">
        <f t="shared" si="5"/>
        <v>73</v>
      </c>
      <c r="H88" s="6">
        <f>IF(F87=1, MAX(INDEX(C$4:C87, G87):C87), MIN(INDEX(D$4:D87, G87):D87))</f>
        <v>451.42</v>
      </c>
      <c r="I88" s="6">
        <f t="shared" si="4"/>
        <v>0.19999999999999998</v>
      </c>
      <c r="J88" s="8" cm="1">
        <f t="array" ref="J88">_xlfn.IFS(F87=1,IF((J87+I88*(H88-J87))&lt;MIN(D86:D87),IF(J87+I88*(H88-J87)&lt;D88,J87+I88*(H88-J87),H88),IF(MIN(D86:D87)&lt;D88,MIN(D86:D87),H88)),F87=2,IF((J87+I88*(H88-J87))&gt;MAX(C86:C87),IF(J87+I88*(H88-J87)&gt;C88,J87+I88*(H88-J87),H88),IF(MAX(C86:C87)&gt;C88,MAX(C86:C87),H88)))</f>
        <v>438.59597820438859</v>
      </c>
      <c r="K88" s="2"/>
      <c r="L88" s="2"/>
      <c r="M88" s="2"/>
    </row>
    <row r="89" spans="1:13" ht="12.75" x14ac:dyDescent="0.2">
      <c r="A89" s="3">
        <v>45251</v>
      </c>
      <c r="B89" s="6">
        <v>453.18</v>
      </c>
      <c r="C89" s="6">
        <v>454.13</v>
      </c>
      <c r="D89" s="6">
        <v>451.96</v>
      </c>
      <c r="E89" s="6">
        <v>453.27</v>
      </c>
      <c r="F89" s="11">
        <f t="shared" si="3"/>
        <v>1</v>
      </c>
      <c r="G89" s="11">
        <f t="shared" si="5"/>
        <v>73</v>
      </c>
      <c r="H89" s="6">
        <f>IF(F88=1, MAX(INDEX(C$4:C88, G88):C88), MIN(INDEX(D$4:D88, G88):D88))</f>
        <v>455.13</v>
      </c>
      <c r="I89" s="6">
        <f t="shared" si="4"/>
        <v>0.2</v>
      </c>
      <c r="J89" s="8" cm="1">
        <f t="array" ref="J89">_xlfn.IFS(F88=1,IF((J88+I89*(H89-J88))&lt;MIN(D87:D88),IF(J88+I89*(H89-J88)&lt;D89,J88+I89*(H89-J88),H89),IF(MIN(D87:D88)&lt;D89,MIN(D87:D88),H89)),F88=2,IF((J88+I89*(H89-J88))&gt;MAX(C87:C88),IF(J88+I89*(H89-J88)&gt;C89,J88+I89*(H89-J88),H89),IF(MAX(C87:C88)&gt;C89,MAX(C87:C88),H89)))</f>
        <v>441.90278256351087</v>
      </c>
      <c r="K89" s="2"/>
      <c r="L89" s="2"/>
      <c r="M89" s="2"/>
    </row>
    <row r="90" spans="1:13" ht="12.75" x14ac:dyDescent="0.2">
      <c r="A90" s="3">
        <v>45252</v>
      </c>
      <c r="B90" s="6">
        <v>454.98</v>
      </c>
      <c r="C90" s="6">
        <v>456.38</v>
      </c>
      <c r="D90" s="6">
        <v>453.89</v>
      </c>
      <c r="E90" s="6">
        <v>455.02</v>
      </c>
      <c r="F90" s="11">
        <f t="shared" si="3"/>
        <v>1</v>
      </c>
      <c r="G90" s="11">
        <f t="shared" si="5"/>
        <v>73</v>
      </c>
      <c r="H90" s="6">
        <f>IF(F89=1, MAX(INDEX(C$4:C89, G89):C89), MIN(INDEX(D$4:D89, G89):D89))</f>
        <v>455.13</v>
      </c>
      <c r="I90" s="6">
        <f t="shared" si="4"/>
        <v>0.2</v>
      </c>
      <c r="J90" s="8" cm="1">
        <f t="array" ref="J90">_xlfn.IFS(F89=1,IF((J89+I90*(H90-J89))&lt;MIN(D88:D89),IF(J89+I90*(H90-J89)&lt;D90,J89+I90*(H90-J89),H90),IF(MIN(D88:D89)&lt;D90,MIN(D88:D89),H90)),F89=2,IF((J89+I90*(H90-J89))&gt;MAX(C88:C89),IF(J89+I90*(H90-J89)&gt;C90,J89+I90*(H90-J89),H90),IF(MAX(C88:C89)&gt;C90,MAX(C88:C89),H90)))</f>
        <v>444.54822605080869</v>
      </c>
      <c r="K90" s="2"/>
      <c r="L90" s="2"/>
      <c r="M90" s="2"/>
    </row>
    <row r="91" spans="1:13" ht="12.75" x14ac:dyDescent="0.2">
      <c r="A91" s="3">
        <v>45254</v>
      </c>
      <c r="B91" s="6">
        <v>455.07</v>
      </c>
      <c r="C91" s="6">
        <v>455.5</v>
      </c>
      <c r="D91" s="6">
        <v>454.73</v>
      </c>
      <c r="E91" s="6">
        <v>455.3</v>
      </c>
      <c r="F91" s="11">
        <f t="shared" si="3"/>
        <v>1</v>
      </c>
      <c r="G91" s="11">
        <f t="shared" si="5"/>
        <v>73</v>
      </c>
      <c r="H91" s="6">
        <f>IF(F90=1, MAX(INDEX(C$4:C90, G90):C90), MIN(INDEX(D$4:D90, G90):D90))</f>
        <v>456.38</v>
      </c>
      <c r="I91" s="6">
        <f t="shared" si="4"/>
        <v>0.2</v>
      </c>
      <c r="J91" s="8" cm="1">
        <f t="array" ref="J91">_xlfn.IFS(F90=1,IF((J90+I91*(H91-J90))&lt;MIN(D89:D90),IF(J90+I91*(H91-J90)&lt;D91,J90+I91*(H91-J90),H91),IF(MIN(D89:D90)&lt;D91,MIN(D89:D90),H91)),F90=2,IF((J90+I91*(H91-J90))&gt;MAX(C89:C90),IF(J90+I91*(H91-J90)&gt;C91,J90+I91*(H91-J90),H91),IF(MAX(C89:C90)&gt;C91,MAX(C89:C90),H91)))</f>
        <v>446.91458084064698</v>
      </c>
      <c r="K91" s="2"/>
      <c r="L91" s="2"/>
      <c r="M91" s="2"/>
    </row>
    <row r="92" spans="1:13" ht="12.75" x14ac:dyDescent="0.2">
      <c r="A92" s="3">
        <v>45257</v>
      </c>
      <c r="B92" s="6">
        <v>454.65</v>
      </c>
      <c r="C92" s="6">
        <v>455.49</v>
      </c>
      <c r="D92" s="6">
        <v>454.08</v>
      </c>
      <c r="E92" s="6">
        <v>454.48</v>
      </c>
      <c r="F92" s="11">
        <f t="shared" si="3"/>
        <v>1</v>
      </c>
      <c r="G92" s="11">
        <f t="shared" si="5"/>
        <v>73</v>
      </c>
      <c r="H92" s="6">
        <f>IF(F91=1, MAX(INDEX(C$4:C91, G91):C91), MIN(INDEX(D$4:D91, G91):D91))</f>
        <v>456.38</v>
      </c>
      <c r="I92" s="6">
        <f t="shared" si="4"/>
        <v>0.2</v>
      </c>
      <c r="J92" s="8" cm="1">
        <f t="array" ref="J92">_xlfn.IFS(F91=1,IF((J91+I92*(H92-J91))&lt;MIN(D90:D91),IF(J91+I92*(H92-J91)&lt;D92,J91+I92*(H92-J91),H92),IF(MIN(D90:D91)&lt;D92,MIN(D90:D91),H92)),F91=2,IF((J91+I92*(H92-J91))&gt;MAX(C90:C91),IF(J91+I92*(H92-J91)&gt;C92,J91+I92*(H92-J91),H92),IF(MAX(C90:C91)&gt;C92,MAX(C90:C91),H92)))</f>
        <v>448.8076646725176</v>
      </c>
      <c r="K92" s="2"/>
      <c r="L92" s="2"/>
      <c r="M92" s="2"/>
    </row>
    <row r="93" spans="1:13" ht="12.75" x14ac:dyDescent="0.2">
      <c r="A93" s="3">
        <v>45258</v>
      </c>
      <c r="B93" s="6">
        <v>454.08</v>
      </c>
      <c r="C93" s="6">
        <v>456.27</v>
      </c>
      <c r="D93" s="6">
        <v>453.5</v>
      </c>
      <c r="E93" s="6">
        <v>454.93</v>
      </c>
      <c r="F93" s="11">
        <f t="shared" si="3"/>
        <v>1</v>
      </c>
      <c r="G93" s="11">
        <f t="shared" si="5"/>
        <v>73</v>
      </c>
      <c r="H93" s="6">
        <f>IF(F92=1, MAX(INDEX(C$4:C92, G92):C92), MIN(INDEX(D$4:D92, G92):D92))</f>
        <v>456.38</v>
      </c>
      <c r="I93" s="6">
        <f t="shared" si="4"/>
        <v>0.2</v>
      </c>
      <c r="J93" s="8" cm="1">
        <f t="array" ref="J93">_xlfn.IFS(F92=1,IF((J92+I93*(H93-J92))&lt;MIN(D91:D92),IF(J92+I93*(H93-J92)&lt;D93,J92+I93*(H93-J92),H93),IF(MIN(D91:D92)&lt;D93,MIN(D91:D92),H93)),F92=2,IF((J92+I93*(H93-J92))&gt;MAX(C91:C92),IF(J92+I93*(H93-J92)&gt;C93,J92+I93*(H93-J92),H93),IF(MAX(C91:C92)&gt;C93,MAX(C91:C92),H93)))</f>
        <v>450.32213173801409</v>
      </c>
      <c r="K93" s="2"/>
      <c r="L93" s="2"/>
      <c r="M93" s="2"/>
    </row>
    <row r="94" spans="1:13" ht="12.75" x14ac:dyDescent="0.2">
      <c r="A94" s="3">
        <v>45259</v>
      </c>
      <c r="B94" s="6">
        <v>457.15</v>
      </c>
      <c r="C94" s="6">
        <v>458.32</v>
      </c>
      <c r="D94" s="6">
        <v>454.2</v>
      </c>
      <c r="E94" s="6">
        <v>454.61</v>
      </c>
      <c r="F94" s="11">
        <f t="shared" si="3"/>
        <v>1</v>
      </c>
      <c r="G94" s="11">
        <f t="shared" si="5"/>
        <v>73</v>
      </c>
      <c r="H94" s="6">
        <f>IF(F93=1, MAX(INDEX(C$4:C93, G93):C93), MIN(INDEX(D$4:D93, G93):D93))</f>
        <v>456.38</v>
      </c>
      <c r="I94" s="6">
        <f t="shared" si="4"/>
        <v>0.2</v>
      </c>
      <c r="J94" s="8" cm="1">
        <f t="array" ref="J94">_xlfn.IFS(F93=1,IF((J93+I94*(H94-J93))&lt;MIN(D92:D93),IF(J93+I94*(H94-J93)&lt;D94,J93+I94*(H94-J93),H94),IF(MIN(D92:D93)&lt;D94,MIN(D92:D93),H94)),F93=2,IF((J93+I94*(H94-J93))&gt;MAX(C92:C93),IF(J93+I94*(H94-J93)&gt;C94,J93+I94*(H94-J93),H94),IF(MAX(C92:C93)&gt;C94,MAX(C92:C93),H94)))</f>
        <v>451.53370539041128</v>
      </c>
      <c r="K94" s="2"/>
      <c r="L94" s="2"/>
      <c r="M94" s="2"/>
    </row>
    <row r="95" spans="1:13" ht="12.75" x14ac:dyDescent="0.2">
      <c r="A95" s="3">
        <v>45260</v>
      </c>
      <c r="B95" s="6">
        <v>455.48</v>
      </c>
      <c r="C95" s="6">
        <v>456.76</v>
      </c>
      <c r="D95" s="6">
        <v>453.34</v>
      </c>
      <c r="E95" s="6">
        <v>456.4</v>
      </c>
      <c r="F95" s="11">
        <f t="shared" si="3"/>
        <v>1</v>
      </c>
      <c r="G95" s="11">
        <f t="shared" si="5"/>
        <v>73</v>
      </c>
      <c r="H95" s="6">
        <f>IF(F94=1, MAX(INDEX(C$4:C94, G94):C94), MIN(INDEX(D$4:D94, G94):D94))</f>
        <v>458.32</v>
      </c>
      <c r="I95" s="6">
        <f t="shared" si="4"/>
        <v>0.2</v>
      </c>
      <c r="J95" s="8" cm="1">
        <f t="array" ref="J95">_xlfn.IFS(F94=1,IF((J94+I95*(H95-J94))&lt;MIN(D93:D94),IF(J94+I95*(H95-J94)&lt;D95,J94+I95*(H95-J94),H95),IF(MIN(D93:D94)&lt;D95,MIN(D93:D94),H95)),F94=2,IF((J94+I95*(H95-J94))&gt;MAX(C93:C94),IF(J94+I95*(H95-J94)&gt;C95,J94+I95*(H95-J94),H95),IF(MAX(C93:C94)&gt;C95,MAX(C93:C94),H95)))</f>
        <v>452.890964312329</v>
      </c>
      <c r="K95" s="2"/>
      <c r="L95" s="2"/>
      <c r="M95" s="2"/>
    </row>
    <row r="96" spans="1:13" ht="12.75" x14ac:dyDescent="0.2">
      <c r="A96" s="3">
        <v>45261</v>
      </c>
      <c r="B96" s="6">
        <v>455.77</v>
      </c>
      <c r="C96" s="6">
        <v>459.65</v>
      </c>
      <c r="D96" s="6">
        <v>455.16</v>
      </c>
      <c r="E96" s="6">
        <v>459.1</v>
      </c>
      <c r="F96" s="11">
        <f t="shared" si="3"/>
        <v>1</v>
      </c>
      <c r="G96" s="11">
        <f t="shared" si="5"/>
        <v>73</v>
      </c>
      <c r="H96" s="6">
        <f>IF(F95=1, MAX(INDEX(C$4:C95, G95):C95), MIN(INDEX(D$4:D95, G95):D95))</f>
        <v>458.32</v>
      </c>
      <c r="I96" s="6">
        <f t="shared" si="4"/>
        <v>0.2</v>
      </c>
      <c r="J96" s="8" cm="1">
        <f t="array" ref="J96">_xlfn.IFS(F95=1,IF((J95+I96*(H96-J95))&lt;MIN(D94:D95),IF(J95+I96*(H96-J95)&lt;D96,J95+I96*(H96-J95),H96),IF(MIN(D94:D95)&lt;D96,MIN(D94:D95),H96)),F95=2,IF((J95+I96*(H96-J95))&gt;MAX(C94:C95),IF(J95+I96*(H96-J95)&gt;C96,J95+I96*(H96-J95),H96),IF(MAX(C94:C95)&gt;C96,MAX(C94:C95),H96)))</f>
        <v>453.34</v>
      </c>
      <c r="K96" s="2"/>
      <c r="L96" s="2"/>
      <c r="M96" s="2"/>
    </row>
    <row r="97" spans="1:13" ht="12.75" x14ac:dyDescent="0.2">
      <c r="A97" s="3">
        <v>45264</v>
      </c>
      <c r="B97" s="6">
        <v>455.6</v>
      </c>
      <c r="C97" s="6">
        <v>459.12</v>
      </c>
      <c r="D97" s="6">
        <v>454.34</v>
      </c>
      <c r="E97" s="6">
        <v>456.69</v>
      </c>
      <c r="F97" s="11">
        <f t="shared" si="3"/>
        <v>1</v>
      </c>
      <c r="G97" s="11">
        <f t="shared" si="5"/>
        <v>73</v>
      </c>
      <c r="H97" s="6">
        <f>IF(F96=1, MAX(INDEX(C$4:C96, G96):C96), MIN(INDEX(D$4:D96, G96):D96))</f>
        <v>459.65</v>
      </c>
      <c r="I97" s="6">
        <f t="shared" si="4"/>
        <v>0.2</v>
      </c>
      <c r="J97" s="8" cm="1">
        <f t="array" ref="J97">_xlfn.IFS(F96=1,IF((J96+I97*(H97-J96))&lt;MIN(D95:D96),IF(J96+I97*(H97-J96)&lt;D97,J96+I97*(H97-J96),H97),IF(MIN(D95:D96)&lt;D97,MIN(D95:D96),H97)),F96=2,IF((J96+I97*(H97-J96))&gt;MAX(C95:C96),IF(J96+I97*(H97-J96)&gt;C97,J96+I97*(H97-J96),H97),IF(MAX(C95:C96)&gt;C97,MAX(C95:C96),H97)))</f>
        <v>453.34</v>
      </c>
      <c r="K97" s="2"/>
      <c r="L97" s="2"/>
      <c r="M97" s="2"/>
    </row>
    <row r="98" spans="1:13" ht="12.75" x14ac:dyDescent="0.2">
      <c r="A98" s="3">
        <v>45265</v>
      </c>
      <c r="B98" s="6">
        <v>455.26</v>
      </c>
      <c r="C98" s="6">
        <v>457.59</v>
      </c>
      <c r="D98" s="6">
        <v>454.87</v>
      </c>
      <c r="E98" s="6">
        <v>456.6</v>
      </c>
      <c r="F98" s="11">
        <f t="shared" si="3"/>
        <v>1</v>
      </c>
      <c r="G98" s="11">
        <f t="shared" si="5"/>
        <v>73</v>
      </c>
      <c r="H98" s="6">
        <f>IF(F97=1, MAX(INDEX(C$4:C97, G97):C97), MIN(INDEX(D$4:D97, G97):D97))</f>
        <v>459.65</v>
      </c>
      <c r="I98" s="6">
        <f t="shared" si="4"/>
        <v>0.2</v>
      </c>
      <c r="J98" s="8" cm="1">
        <f t="array" ref="J98">_xlfn.IFS(F97=1,IF((J97+I98*(H98-J97))&lt;MIN(D96:D97),IF(J97+I98*(H98-J97)&lt;D98,J97+I98*(H98-J97),H98),IF(MIN(D96:D97)&lt;D98,MIN(D96:D97),H98)),F97=2,IF((J97+I98*(H98-J97))&gt;MAX(C96:C97),IF(J97+I98*(H98-J97)&gt;C98,J97+I98*(H98-J97),H98),IF(MAX(C96:C97)&gt;C98,MAX(C96:C97),H98)))</f>
        <v>454.34</v>
      </c>
      <c r="K98" s="2"/>
      <c r="L98" s="2"/>
      <c r="M98" s="2"/>
    </row>
    <row r="99" spans="1:13" ht="12.75" x14ac:dyDescent="0.2">
      <c r="A99" s="3">
        <v>45266</v>
      </c>
      <c r="B99" s="6">
        <v>458.81</v>
      </c>
      <c r="C99" s="6">
        <v>458.84</v>
      </c>
      <c r="D99" s="6">
        <v>454.31</v>
      </c>
      <c r="E99" s="6">
        <v>454.76</v>
      </c>
      <c r="F99" s="11">
        <f t="shared" si="3"/>
        <v>2</v>
      </c>
      <c r="G99" s="11">
        <f t="shared" si="5"/>
        <v>96</v>
      </c>
      <c r="H99" s="6">
        <f>IF(F98=1, MAX(INDEX(C$4:C98, G98):C98), MIN(INDEX(D$4:D98, G98):D98))</f>
        <v>459.65</v>
      </c>
      <c r="I99" s="6">
        <f t="shared" si="4"/>
        <v>0.2</v>
      </c>
      <c r="J99" s="8" cm="1">
        <f t="array" ref="J99">_xlfn.IFS(F98=1,IF((J98+I99*(H99-J98))&lt;MIN(D97:D98),IF(J98+I99*(H99-J98)&lt;D99,J98+I99*(H99-J98),H99),IF(MIN(D97:D98)&lt;D99,MIN(D97:D98),H99)),F98=2,IF((J98+I99*(H99-J98))&gt;MAX(C97:C98),IF(J98+I99*(H99-J98)&gt;C99,J98+I99*(H99-J98),H99),IF(MAX(C97:C98)&gt;C99,MAX(C97:C98),H99)))</f>
        <v>459.65</v>
      </c>
      <c r="K99" s="2"/>
      <c r="L99" s="2"/>
      <c r="M99" s="2"/>
    </row>
    <row r="100" spans="1:13" ht="12.75" x14ac:dyDescent="0.2">
      <c r="A100" s="3">
        <v>45267</v>
      </c>
      <c r="B100" s="6">
        <v>456.91</v>
      </c>
      <c r="C100" s="6">
        <v>458.9</v>
      </c>
      <c r="D100" s="6">
        <v>456.29</v>
      </c>
      <c r="E100" s="6">
        <v>458.23</v>
      </c>
      <c r="F100" s="11">
        <f t="shared" si="3"/>
        <v>2</v>
      </c>
      <c r="G100" s="11">
        <f t="shared" si="5"/>
        <v>96</v>
      </c>
      <c r="H100" s="6">
        <f>IF(F99=1, MAX(INDEX(C$4:C99, G99):C99), MIN(INDEX(D$4:D99, G99):D99))</f>
        <v>454.31</v>
      </c>
      <c r="I100" s="6">
        <f t="shared" si="4"/>
        <v>0.02</v>
      </c>
      <c r="J100" s="8" cm="1">
        <f t="array" ref="J100">_xlfn.IFS(F99=1,IF((J99+I100*(H100-J99))&lt;MIN(D98:D99),IF(J99+I100*(H100-J99)&lt;D100,J99+I100*(H100-J99),H100),IF(MIN(D98:D99)&lt;D100,MIN(D98:D99),H100)),F99=2,IF((J99+I100*(H100-J99))&gt;MAX(C98:C99),IF(J99+I100*(H100-J99)&gt;C100,J99+I100*(H100-J99),H100),IF(MAX(C98:C99)&gt;C100,MAX(C98:C99),H100)))</f>
        <v>459.54319999999996</v>
      </c>
      <c r="K100" s="2"/>
      <c r="L100" s="2"/>
      <c r="M100" s="2"/>
    </row>
    <row r="101" spans="1:13" ht="12.75" x14ac:dyDescent="0.2">
      <c r="A101" s="3">
        <v>45268</v>
      </c>
      <c r="B101" s="6">
        <v>457.46</v>
      </c>
      <c r="C101" s="6">
        <v>460.74</v>
      </c>
      <c r="D101" s="6">
        <v>457.21</v>
      </c>
      <c r="E101" s="6">
        <v>460.2</v>
      </c>
      <c r="F101" s="11">
        <f t="shared" si="3"/>
        <v>1</v>
      </c>
      <c r="G101" s="11">
        <f t="shared" si="5"/>
        <v>98</v>
      </c>
      <c r="H101" s="6">
        <f>IF(F100=1, MAX(INDEX(C$4:C100, G100):C100), MIN(INDEX(D$4:D100, G100):D100))</f>
        <v>454.31</v>
      </c>
      <c r="I101" s="6">
        <f t="shared" si="4"/>
        <v>0.02</v>
      </c>
      <c r="J101" s="8" cm="1">
        <f t="array" ref="J101">_xlfn.IFS(F100=1,IF((J100+I101*(H101-J100))&lt;MIN(D99:D100),IF(J100+I101*(H101-J100)&lt;D101,J100+I101*(H101-J100),H101),IF(MIN(D99:D100)&lt;D101,MIN(D99:D100),H101)),F100=2,IF((J100+I101*(H101-J100))&gt;MAX(C99:C100),IF(J100+I101*(H101-J100)&gt;C101,J100+I101*(H101-J100),H101),IF(MAX(C99:C100)&gt;C101,MAX(C99:C100),H101)))</f>
        <v>454.31</v>
      </c>
      <c r="K101" s="2"/>
      <c r="L101" s="2"/>
      <c r="M101" s="2"/>
    </row>
    <row r="102" spans="1:13" ht="12.75" x14ac:dyDescent="0.2">
      <c r="A102" s="3">
        <v>45271</v>
      </c>
      <c r="B102" s="6">
        <v>459.69</v>
      </c>
      <c r="C102" s="6">
        <v>462.17</v>
      </c>
      <c r="D102" s="6">
        <v>459.47</v>
      </c>
      <c r="E102" s="6">
        <v>461.99</v>
      </c>
      <c r="F102" s="11">
        <f t="shared" si="3"/>
        <v>1</v>
      </c>
      <c r="G102" s="11">
        <f t="shared" si="5"/>
        <v>98</v>
      </c>
      <c r="H102" s="6">
        <f>IF(F101=1, MAX(INDEX(C$4:C101, G101):C101), MIN(INDEX(D$4:D101, G101):D101))</f>
        <v>460.74</v>
      </c>
      <c r="I102" s="6">
        <f t="shared" si="4"/>
        <v>0.02</v>
      </c>
      <c r="J102" s="8" cm="1">
        <f t="array" ref="J102">_xlfn.IFS(F101=1,IF((J101+I102*(H102-J101))&lt;MIN(D100:D101),IF(J101+I102*(H102-J101)&lt;D102,J101+I102*(H102-J101),H102),IF(MIN(D100:D101)&lt;D102,MIN(D100:D101),H102)),F101=2,IF((J101+I102*(H102-J101))&gt;MAX(C100:C101),IF(J101+I102*(H102-J101)&gt;C102,J101+I102*(H102-J101),H102),IF(MAX(C100:C101)&gt;C102,MAX(C100:C101),H102)))</f>
        <v>454.43860000000001</v>
      </c>
      <c r="K102" s="2"/>
      <c r="L102" s="2"/>
      <c r="M102" s="2"/>
    </row>
    <row r="103" spans="1:13" ht="12.75" x14ac:dyDescent="0.2">
      <c r="A103" s="3">
        <v>45272</v>
      </c>
      <c r="B103" s="6">
        <v>461.63</v>
      </c>
      <c r="C103" s="6">
        <v>464.2</v>
      </c>
      <c r="D103" s="6">
        <v>460.6</v>
      </c>
      <c r="E103" s="6">
        <v>464.1</v>
      </c>
      <c r="F103" s="11">
        <f t="shared" si="3"/>
        <v>1</v>
      </c>
      <c r="G103" s="11">
        <f t="shared" si="5"/>
        <v>98</v>
      </c>
      <c r="H103" s="6">
        <f>IF(F102=1, MAX(INDEX(C$4:C102, G102):C102), MIN(INDEX(D$4:D102, G102):D102))</f>
        <v>462.17</v>
      </c>
      <c r="I103" s="6">
        <f t="shared" si="4"/>
        <v>0.04</v>
      </c>
      <c r="J103" s="8" cm="1">
        <f t="array" ref="J103">_xlfn.IFS(F102=1,IF((J102+I103*(H103-J102))&lt;MIN(D101:D102),IF(J102+I103*(H103-J102)&lt;D103,J102+I103*(H103-J102),H103),IF(MIN(D101:D102)&lt;D103,MIN(D101:D102),H103)),F102=2,IF((J102+I103*(H103-J102))&gt;MAX(C101:C102),IF(J102+I103*(H103-J102)&gt;C103,J102+I103*(H103-J102),H103),IF(MAX(C101:C102)&gt;C103,MAX(C101:C102),H103)))</f>
        <v>454.74785600000001</v>
      </c>
      <c r="K103" s="2"/>
      <c r="L103" s="2"/>
      <c r="M103" s="2"/>
    </row>
    <row r="104" spans="1:13" ht="12.75" x14ac:dyDescent="0.2">
      <c r="A104" s="3">
        <v>45273</v>
      </c>
      <c r="B104" s="6">
        <v>464.49</v>
      </c>
      <c r="C104" s="6">
        <v>470.76</v>
      </c>
      <c r="D104" s="6">
        <v>464.12</v>
      </c>
      <c r="E104" s="6">
        <v>470.5</v>
      </c>
      <c r="F104" s="11">
        <f t="shared" si="3"/>
        <v>1</v>
      </c>
      <c r="G104" s="11">
        <f t="shared" si="5"/>
        <v>98</v>
      </c>
      <c r="H104" s="6">
        <f>IF(F103=1, MAX(INDEX(C$4:C103, G103):C103), MIN(INDEX(D$4:D103, G103):D103))</f>
        <v>464.2</v>
      </c>
      <c r="I104" s="6">
        <f t="shared" si="4"/>
        <v>0.06</v>
      </c>
      <c r="J104" s="8" cm="1">
        <f t="array" ref="J104">_xlfn.IFS(F103=1,IF((J103+I104*(H104-J103))&lt;MIN(D102:D103),IF(J103+I104*(H104-J103)&lt;D104,J103+I104*(H104-J103),H104),IF(MIN(D102:D103)&lt;D104,MIN(D102:D103),H104)),F103=2,IF((J103+I104*(H104-J103))&gt;MAX(C102:C103),IF(J103+I104*(H104-J103)&gt;C104,J103+I104*(H104-J103),H104),IF(MAX(C102:C103)&gt;C104,MAX(C102:C103),H104)))</f>
        <v>455.31498464000003</v>
      </c>
      <c r="K104" s="2"/>
      <c r="L104" s="2"/>
      <c r="M104" s="2"/>
    </row>
    <row r="105" spans="1:13" ht="12.75" x14ac:dyDescent="0.2">
      <c r="A105" s="3">
        <v>45274</v>
      </c>
      <c r="B105" s="6">
        <v>472.5</v>
      </c>
      <c r="C105" s="6">
        <v>473.73</v>
      </c>
      <c r="D105" s="6">
        <v>469.25</v>
      </c>
      <c r="E105" s="6">
        <v>472.01</v>
      </c>
      <c r="F105" s="11">
        <f t="shared" si="3"/>
        <v>1</v>
      </c>
      <c r="G105" s="11">
        <f t="shared" si="5"/>
        <v>98</v>
      </c>
      <c r="H105" s="6">
        <f>IF(F104=1, MAX(INDEX(C$4:C104, G104):C104), MIN(INDEX(D$4:D104, G104):D104))</f>
        <v>470.76</v>
      </c>
      <c r="I105" s="6">
        <f t="shared" si="4"/>
        <v>0.08</v>
      </c>
      <c r="J105" s="8" cm="1">
        <f t="array" ref="J105">_xlfn.IFS(F104=1,IF((J104+I105*(H105-J104))&lt;MIN(D103:D104),IF(J104+I105*(H105-J104)&lt;D105,J104+I105*(H105-J104),H105),IF(MIN(D103:D104)&lt;D105,MIN(D103:D104),H105)),F104=2,IF((J104+I105*(H105-J104))&gt;MAX(C103:C104),IF(J104+I105*(H105-J104)&gt;C105,J104+I105*(H105-J104),H105),IF(MAX(C103:C104)&gt;C105,MAX(C103:C104),H105)))</f>
        <v>456.55058586880006</v>
      </c>
      <c r="K105" s="2"/>
      <c r="L105" s="2"/>
      <c r="M105" s="2"/>
    </row>
    <row r="106" spans="1:13" ht="12.75" x14ac:dyDescent="0.2">
      <c r="A106" s="3">
        <v>45275</v>
      </c>
      <c r="B106" s="6">
        <v>469.49</v>
      </c>
      <c r="C106" s="6">
        <v>470.7</v>
      </c>
      <c r="D106" s="6">
        <v>467.43</v>
      </c>
      <c r="E106" s="6">
        <v>469.33</v>
      </c>
      <c r="F106" s="11">
        <f t="shared" ref="F106:F169" si="6">IF(J106&lt;D106,1,IF(J106&gt;C106,2,F105))</f>
        <v>1</v>
      </c>
      <c r="G106" s="11">
        <f t="shared" si="5"/>
        <v>98</v>
      </c>
      <c r="H106" s="6">
        <f>IF(F105=1, MAX(INDEX(C$4:C105, G105):C105), MIN(INDEX(D$4:D105, G105):D105))</f>
        <v>473.73</v>
      </c>
      <c r="I106" s="6">
        <f t="shared" ref="I106:I169" si="7">IF(F104=F105,IF(H106&lt;&gt;H105,MIN(I105+$N$2,$P$2),I105),$L$2)</f>
        <v>0.1</v>
      </c>
      <c r="J106" s="8" cm="1">
        <f t="array" ref="J106">_xlfn.IFS(F105=1,IF((J105+I106*(H106-J105))&lt;MIN(D104:D105),IF(J105+I106*(H106-J105)&lt;D106,J105+I106*(H106-J105),H106),IF(MIN(D104:D105)&lt;D106,MIN(D104:D105),H106)),F105=2,IF((J105+I106*(H106-J105))&gt;MAX(C104:C105),IF(J105+I106*(H106-J105)&gt;C106,J105+I106*(H106-J105),H106),IF(MAX(C104:C105)&gt;C106,MAX(C104:C105),H106)))</f>
        <v>458.26852728192006</v>
      </c>
      <c r="K106" s="2"/>
      <c r="L106" s="2"/>
      <c r="M106" s="2"/>
    </row>
    <row r="107" spans="1:13" ht="12.75" x14ac:dyDescent="0.2">
      <c r="A107" s="3">
        <v>45278</v>
      </c>
      <c r="B107" s="6">
        <v>470.98</v>
      </c>
      <c r="C107" s="6">
        <v>472.98</v>
      </c>
      <c r="D107" s="6">
        <v>469.89</v>
      </c>
      <c r="E107" s="6">
        <v>471.97</v>
      </c>
      <c r="F107" s="11">
        <f t="shared" si="6"/>
        <v>1</v>
      </c>
      <c r="G107" s="11">
        <f t="shared" si="5"/>
        <v>98</v>
      </c>
      <c r="H107" s="6">
        <f>IF(F106=1, MAX(INDEX(C$4:C106, G106):C106), MIN(INDEX(D$4:D106, G106):D106))</f>
        <v>473.73</v>
      </c>
      <c r="I107" s="6">
        <f t="shared" si="7"/>
        <v>0.1</v>
      </c>
      <c r="J107" s="8" cm="1">
        <f t="array" ref="J107">_xlfn.IFS(F106=1,IF((J106+I107*(H107-J106))&lt;MIN(D105:D106),IF(J106+I107*(H107-J106)&lt;D107,J106+I107*(H107-J106),H107),IF(MIN(D105:D106)&lt;D107,MIN(D105:D106),H107)),F106=2,IF((J106+I107*(H107-J106))&gt;MAX(C105:C106),IF(J106+I107*(H107-J106)&gt;C107,J106+I107*(H107-J106),H107),IF(MAX(C105:C106)&gt;C107,MAX(C105:C106),H107)))</f>
        <v>459.81467455372808</v>
      </c>
      <c r="K107" s="2"/>
      <c r="L107" s="2"/>
      <c r="M107" s="2"/>
    </row>
    <row r="108" spans="1:13" ht="12.75" x14ac:dyDescent="0.2">
      <c r="A108" s="3">
        <v>45279</v>
      </c>
      <c r="B108" s="6">
        <v>472.53</v>
      </c>
      <c r="C108" s="6">
        <v>474.92</v>
      </c>
      <c r="D108" s="6">
        <v>472.45</v>
      </c>
      <c r="E108" s="6">
        <v>474.84</v>
      </c>
      <c r="F108" s="11">
        <f t="shared" si="6"/>
        <v>1</v>
      </c>
      <c r="G108" s="11">
        <f t="shared" si="5"/>
        <v>98</v>
      </c>
      <c r="H108" s="6">
        <f>IF(F107=1, MAX(INDEX(C$4:C107, G107):C107), MIN(INDEX(D$4:D107, G107):D107))</f>
        <v>473.73</v>
      </c>
      <c r="I108" s="6">
        <f t="shared" si="7"/>
        <v>0.1</v>
      </c>
      <c r="J108" s="8" cm="1">
        <f t="array" ref="J108">_xlfn.IFS(F107=1,IF((J107+I108*(H108-J107))&lt;MIN(D106:D107),IF(J107+I108*(H108-J107)&lt;D108,J107+I108*(H108-J107),H108),IF(MIN(D106:D107)&lt;D108,MIN(D106:D107),H108)),F107=2,IF((J107+I108*(H108-J107))&gt;MAX(C106:C107),IF(J107+I108*(H108-J107)&gt;C108,J107+I108*(H108-J107),H108),IF(MAX(C106:C107)&gt;C108,MAX(C106:C107),H108)))</f>
        <v>461.20620709835526</v>
      </c>
      <c r="K108" s="2"/>
      <c r="L108" s="2"/>
      <c r="M108" s="2"/>
    </row>
    <row r="109" spans="1:13" ht="12.75" x14ac:dyDescent="0.2">
      <c r="A109" s="3">
        <v>45280</v>
      </c>
      <c r="B109" s="6">
        <v>473.96</v>
      </c>
      <c r="C109" s="6">
        <v>475.89</v>
      </c>
      <c r="D109" s="6">
        <v>467.82</v>
      </c>
      <c r="E109" s="6">
        <v>468.26</v>
      </c>
      <c r="F109" s="11">
        <f t="shared" si="6"/>
        <v>1</v>
      </c>
      <c r="G109" s="11">
        <f t="shared" si="5"/>
        <v>98</v>
      </c>
      <c r="H109" s="6">
        <f>IF(F108=1, MAX(INDEX(C$4:C108, G108):C108), MIN(INDEX(D$4:D108, G108):D108))</f>
        <v>474.92</v>
      </c>
      <c r="I109" s="6">
        <f t="shared" si="7"/>
        <v>0.12000000000000001</v>
      </c>
      <c r="J109" s="8" cm="1">
        <f t="array" ref="J109">_xlfn.IFS(F108=1,IF((J108+I109*(H109-J108))&lt;MIN(D107:D108),IF(J108+I109*(H109-J108)&lt;D109,J108+I109*(H109-J108),H109),IF(MIN(D107:D108)&lt;D109,MIN(D107:D108),H109)),F108=2,IF((J108+I109*(H109-J108))&gt;MAX(C107:C108),IF(J108+I109*(H109-J108)&gt;C109,J108+I109*(H109-J108),H109),IF(MAX(C107:C108)&gt;C109,MAX(C107:C108),H109)))</f>
        <v>462.85186224655263</v>
      </c>
      <c r="K109" s="2"/>
      <c r="L109" s="2"/>
      <c r="M109" s="2"/>
    </row>
    <row r="110" spans="1:13" ht="12.75" x14ac:dyDescent="0.2">
      <c r="A110" s="3">
        <v>45281</v>
      </c>
      <c r="B110" s="6">
        <v>471.33</v>
      </c>
      <c r="C110" s="6">
        <v>472.98</v>
      </c>
      <c r="D110" s="6">
        <v>468.84</v>
      </c>
      <c r="E110" s="6">
        <v>472.7</v>
      </c>
      <c r="F110" s="11">
        <f t="shared" si="6"/>
        <v>1</v>
      </c>
      <c r="G110" s="11">
        <f t="shared" si="5"/>
        <v>98</v>
      </c>
      <c r="H110" s="6">
        <f>IF(F109=1, MAX(INDEX(C$4:C109, G109):C109), MIN(INDEX(D$4:D109, G109):D109))</f>
        <v>475.89</v>
      </c>
      <c r="I110" s="6">
        <f t="shared" si="7"/>
        <v>0.14000000000000001</v>
      </c>
      <c r="J110" s="8" cm="1">
        <f t="array" ref="J110">_xlfn.IFS(F109=1,IF((J109+I110*(H110-J109))&lt;MIN(D108:D109),IF(J109+I110*(H110-J109)&lt;D110,J109+I110*(H110-J109),H110),IF(MIN(D108:D109)&lt;D110,MIN(D108:D109),H110)),F109=2,IF((J109+I110*(H110-J109))&gt;MAX(C108:C109),IF(J109+I110*(H110-J109)&gt;C110,J109+I110*(H110-J109),H110),IF(MAX(C108:C109)&gt;C110,MAX(C108:C109),H110)))</f>
        <v>464.67720153203527</v>
      </c>
      <c r="K110" s="2"/>
      <c r="L110" s="2"/>
      <c r="M110" s="2"/>
    </row>
    <row r="111" spans="1:13" ht="12.75" x14ac:dyDescent="0.2">
      <c r="A111" s="3">
        <v>45282</v>
      </c>
      <c r="B111" s="6">
        <v>473.86</v>
      </c>
      <c r="C111" s="6">
        <v>475.38</v>
      </c>
      <c r="D111" s="6">
        <v>471.7</v>
      </c>
      <c r="E111" s="6">
        <v>473.65</v>
      </c>
      <c r="F111" s="11">
        <f t="shared" si="6"/>
        <v>1</v>
      </c>
      <c r="G111" s="11">
        <f t="shared" si="5"/>
        <v>98</v>
      </c>
      <c r="H111" s="6">
        <f>IF(F110=1, MAX(INDEX(C$4:C110, G110):C110), MIN(INDEX(D$4:D110, G110):D110))</f>
        <v>475.89</v>
      </c>
      <c r="I111" s="6">
        <f t="shared" si="7"/>
        <v>0.14000000000000001</v>
      </c>
      <c r="J111" s="8" cm="1">
        <f t="array" ref="J111">_xlfn.IFS(F110=1,IF((J110+I111*(H111-J110))&lt;MIN(D109:D110),IF(J110+I111*(H111-J110)&lt;D111,J110+I111*(H111-J110),H111),IF(MIN(D109:D110)&lt;D111,MIN(D109:D110),H111)),F110=2,IF((J110+I111*(H111-J110))&gt;MAX(C109:C110),IF(J110+I111*(H111-J110)&gt;C111,J110+I111*(H111-J110),H111),IF(MAX(C109:C110)&gt;C111,MAX(C109:C110),H111)))</f>
        <v>466.24699331755033</v>
      </c>
      <c r="K111" s="2"/>
      <c r="L111" s="2"/>
      <c r="M111" s="2"/>
    </row>
    <row r="112" spans="1:13" ht="12.75" x14ac:dyDescent="0.2">
      <c r="A112" s="3">
        <v>45286</v>
      </c>
      <c r="B112" s="6">
        <v>474.07</v>
      </c>
      <c r="C112" s="6">
        <v>476.58</v>
      </c>
      <c r="D112" s="6">
        <v>473.99</v>
      </c>
      <c r="E112" s="6">
        <v>475.65</v>
      </c>
      <c r="F112" s="11">
        <f t="shared" si="6"/>
        <v>1</v>
      </c>
      <c r="G112" s="11">
        <f t="shared" si="5"/>
        <v>98</v>
      </c>
      <c r="H112" s="6">
        <f>IF(F111=1, MAX(INDEX(C$4:C111, G111):C111), MIN(INDEX(D$4:D111, G111):D111))</f>
        <v>475.89</v>
      </c>
      <c r="I112" s="6">
        <f t="shared" si="7"/>
        <v>0.14000000000000001</v>
      </c>
      <c r="J112" s="8" cm="1">
        <f t="array" ref="J112">_xlfn.IFS(F111=1,IF((J111+I112*(H112-J111))&lt;MIN(D110:D111),IF(J111+I112*(H112-J111)&lt;D112,J111+I112*(H112-J111),H112),IF(MIN(D110:D111)&lt;D112,MIN(D110:D111),H112)),F111=2,IF((J111+I112*(H112-J111))&gt;MAX(C110:C111),IF(J111+I112*(H112-J111)&gt;C112,J111+I112*(H112-J111),H112),IF(MAX(C110:C111)&gt;C112,MAX(C110:C111),H112)))</f>
        <v>467.59701425309328</v>
      </c>
      <c r="K112" s="2"/>
      <c r="L112" s="2"/>
      <c r="M112" s="2"/>
    </row>
    <row r="113" spans="1:13" ht="12.75" x14ac:dyDescent="0.2">
      <c r="A113" s="3">
        <v>45287</v>
      </c>
      <c r="B113" s="6">
        <v>475.44</v>
      </c>
      <c r="C113" s="6">
        <v>476.66</v>
      </c>
      <c r="D113" s="6">
        <v>474.89</v>
      </c>
      <c r="E113" s="6">
        <v>476.51</v>
      </c>
      <c r="F113" s="11">
        <f t="shared" si="6"/>
        <v>1</v>
      </c>
      <c r="G113" s="11">
        <f t="shared" si="5"/>
        <v>98</v>
      </c>
      <c r="H113" s="6">
        <f>IF(F112=1, MAX(INDEX(C$4:C112, G112):C112), MIN(INDEX(D$4:D112, G112):D112))</f>
        <v>476.58</v>
      </c>
      <c r="I113" s="6">
        <f t="shared" si="7"/>
        <v>0.16</v>
      </c>
      <c r="J113" s="8" cm="1">
        <f t="array" ref="J113">_xlfn.IFS(F112=1,IF((J112+I113*(H113-J112))&lt;MIN(D111:D112),IF(J112+I113*(H113-J112)&lt;D113,J112+I113*(H113-J112),H113),IF(MIN(D111:D112)&lt;D113,MIN(D111:D112),H113)),F112=2,IF((J112+I113*(H113-J112))&gt;MAX(C111:C112),IF(J112+I113*(H113-J112)&gt;C113,J112+I113*(H113-J112),H113),IF(MAX(C111:C112)&gt;C113,MAX(C111:C112),H113)))</f>
        <v>469.03429197259834</v>
      </c>
      <c r="K113" s="2"/>
      <c r="L113" s="2"/>
      <c r="M113" s="2"/>
    </row>
    <row r="114" spans="1:13" ht="12.75" x14ac:dyDescent="0.2">
      <c r="A114" s="3">
        <v>45288</v>
      </c>
      <c r="B114" s="6">
        <v>476.88</v>
      </c>
      <c r="C114" s="6">
        <v>477.55</v>
      </c>
      <c r="D114" s="6">
        <v>476.26</v>
      </c>
      <c r="E114" s="6">
        <v>476.69</v>
      </c>
      <c r="F114" s="11">
        <f t="shared" si="6"/>
        <v>1</v>
      </c>
      <c r="G114" s="11">
        <f t="shared" si="5"/>
        <v>98</v>
      </c>
      <c r="H114" s="6">
        <f>IF(F113=1, MAX(INDEX(C$4:C113, G113):C113), MIN(INDEX(D$4:D113, G113):D113))</f>
        <v>476.66</v>
      </c>
      <c r="I114" s="6">
        <f t="shared" si="7"/>
        <v>0.18</v>
      </c>
      <c r="J114" s="8" cm="1">
        <f t="array" ref="J114">_xlfn.IFS(F113=1,IF((J113+I114*(H114-J113))&lt;MIN(D112:D113),IF(J113+I114*(H114-J113)&lt;D114,J113+I114*(H114-J113),H114),IF(MIN(D112:D113)&lt;D114,MIN(D112:D113),H114)),F113=2,IF((J113+I114*(H114-J113))&gt;MAX(C112:C113),IF(J113+I114*(H114-J113)&gt;C114,J113+I114*(H114-J113),H114),IF(MAX(C112:C113)&gt;C114,MAX(C112:C113),H114)))</f>
        <v>470.40691941753062</v>
      </c>
      <c r="K114" s="2"/>
      <c r="L114" s="2"/>
      <c r="M114" s="2"/>
    </row>
    <row r="115" spans="1:13" ht="12.75" x14ac:dyDescent="0.2">
      <c r="A115" s="3">
        <v>45289</v>
      </c>
      <c r="B115" s="6">
        <v>476.49</v>
      </c>
      <c r="C115" s="6">
        <v>477.03</v>
      </c>
      <c r="D115" s="6">
        <v>473.3</v>
      </c>
      <c r="E115" s="6">
        <v>475.31</v>
      </c>
      <c r="F115" s="11">
        <f t="shared" si="6"/>
        <v>1</v>
      </c>
      <c r="G115" s="11">
        <f t="shared" si="5"/>
        <v>98</v>
      </c>
      <c r="H115" s="6">
        <f>IF(F114=1, MAX(INDEX(C$4:C114, G114):C114), MIN(INDEX(D$4:D114, G114):D114))</f>
        <v>477.55</v>
      </c>
      <c r="I115" s="6">
        <f t="shared" si="7"/>
        <v>0.19999999999999998</v>
      </c>
      <c r="J115" s="8" cm="1">
        <f t="array" ref="J115">_xlfn.IFS(F114=1,IF((J114+I115*(H115-J114))&lt;MIN(D113:D114),IF(J114+I115*(H115-J114)&lt;D115,J114+I115*(H115-J114),H115),IF(MIN(D113:D114)&lt;D115,MIN(D113:D114),H115)),F114=2,IF((J114+I115*(H115-J114))&gt;MAX(C113:C114),IF(J114+I115*(H115-J114)&gt;C115,J114+I115*(H115-J114),H115),IF(MAX(C113:C114)&gt;C115,MAX(C113:C114),H115)))</f>
        <v>471.83553553402447</v>
      </c>
      <c r="K115" s="2"/>
      <c r="L115" s="2"/>
      <c r="M115" s="2"/>
    </row>
    <row r="116" spans="1:13" ht="12.75" x14ac:dyDescent="0.2">
      <c r="A116" s="3">
        <v>45293</v>
      </c>
      <c r="B116" s="6">
        <v>472.16</v>
      </c>
      <c r="C116" s="6">
        <v>473.67</v>
      </c>
      <c r="D116" s="6">
        <v>470.49</v>
      </c>
      <c r="E116" s="6">
        <v>472.65</v>
      </c>
      <c r="F116" s="11">
        <f t="shared" si="6"/>
        <v>2</v>
      </c>
      <c r="G116" s="11">
        <f t="shared" si="5"/>
        <v>113</v>
      </c>
      <c r="H116" s="6">
        <f>IF(F115=1, MAX(INDEX(C$4:C115, G115):C115), MIN(INDEX(D$4:D115, G115):D115))</f>
        <v>477.55</v>
      </c>
      <c r="I116" s="6">
        <f t="shared" si="7"/>
        <v>0.19999999999999998</v>
      </c>
      <c r="J116" s="8" cm="1">
        <f t="array" ref="J116">_xlfn.IFS(F115=1,IF((J115+I116*(H116-J115))&lt;MIN(D114:D115),IF(J115+I116*(H116-J115)&lt;D116,J115+I116*(H116-J115),H116),IF(MIN(D114:D115)&lt;D116,MIN(D114:D115),H116)),F115=2,IF((J115+I116*(H116-J115))&gt;MAX(C114:C115),IF(J115+I116*(H116-J115)&gt;C116,J115+I116*(H116-J115),H116),IF(MAX(C114:C115)&gt;C116,MAX(C114:C115),H116)))</f>
        <v>477.55</v>
      </c>
      <c r="K116" s="2"/>
      <c r="L116" s="2"/>
      <c r="M116" s="2"/>
    </row>
    <row r="117" spans="1:13" ht="12.75" x14ac:dyDescent="0.2">
      <c r="A117" s="3">
        <v>45294</v>
      </c>
      <c r="B117" s="6">
        <v>470.43</v>
      </c>
      <c r="C117" s="6">
        <v>471.19</v>
      </c>
      <c r="D117" s="6">
        <v>468.17</v>
      </c>
      <c r="E117" s="6">
        <v>468.79</v>
      </c>
      <c r="F117" s="11">
        <f t="shared" si="6"/>
        <v>2</v>
      </c>
      <c r="G117" s="11">
        <f t="shared" si="5"/>
        <v>113</v>
      </c>
      <c r="H117" s="6">
        <f>IF(F116=1, MAX(INDEX(C$4:C116, G116):C116), MIN(INDEX(D$4:D116, G116):D116))</f>
        <v>470.49</v>
      </c>
      <c r="I117" s="6">
        <f t="shared" si="7"/>
        <v>0.02</v>
      </c>
      <c r="J117" s="8" cm="1">
        <f t="array" ref="J117">_xlfn.IFS(F116=1,IF((J116+I117*(H117-J116))&lt;MIN(D115:D116),IF(J116+I117*(H117-J116)&lt;D117,J116+I117*(H117-J116),H117),IF(MIN(D115:D116)&lt;D117,MIN(D115:D116),H117)),F116=2,IF((J116+I117*(H117-J116))&gt;MAX(C115:C116),IF(J116+I117*(H117-J116)&gt;C117,J116+I117*(H117-J116),H117),IF(MAX(C115:C116)&gt;C117,MAX(C115:C116),H117)))</f>
        <v>477.40879999999999</v>
      </c>
      <c r="K117" s="2"/>
      <c r="L117" s="2"/>
      <c r="M117" s="2"/>
    </row>
    <row r="118" spans="1:13" ht="12.75" x14ac:dyDescent="0.2">
      <c r="A118" s="3">
        <v>45295</v>
      </c>
      <c r="B118" s="6">
        <v>468.3</v>
      </c>
      <c r="C118" s="6">
        <v>470.96</v>
      </c>
      <c r="D118" s="6">
        <v>467.05</v>
      </c>
      <c r="E118" s="6">
        <v>467.28</v>
      </c>
      <c r="F118" s="11">
        <f t="shared" si="6"/>
        <v>2</v>
      </c>
      <c r="G118" s="11">
        <f t="shared" si="5"/>
        <v>113</v>
      </c>
      <c r="H118" s="6">
        <f>IF(F117=1, MAX(INDEX(C$4:C117, G117):C117), MIN(INDEX(D$4:D117, G117):D117))</f>
        <v>468.17</v>
      </c>
      <c r="I118" s="6">
        <f t="shared" si="7"/>
        <v>0.04</v>
      </c>
      <c r="J118" s="8" cm="1">
        <f t="array" ref="J118">_xlfn.IFS(F117=1,IF((J117+I118*(H118-J117))&lt;MIN(D116:D117),IF(J117+I118*(H118-J117)&lt;D118,J117+I118*(H118-J117),H118),IF(MIN(D116:D117)&lt;D118,MIN(D116:D117),H118)),F117=2,IF((J117+I118*(H118-J117))&gt;MAX(C116:C117),IF(J117+I118*(H118-J117)&gt;C118,J117+I118*(H118-J117),H118),IF(MAX(C116:C117)&gt;C118,MAX(C116:C117),H118)))</f>
        <v>477.03924799999999</v>
      </c>
      <c r="K118" s="2"/>
      <c r="L118" s="2"/>
      <c r="M118" s="2"/>
    </row>
    <row r="119" spans="1:13" ht="12.75" x14ac:dyDescent="0.2">
      <c r="A119" s="3">
        <v>45296</v>
      </c>
      <c r="B119" s="6">
        <v>467.49</v>
      </c>
      <c r="C119" s="6">
        <v>470.44</v>
      </c>
      <c r="D119" s="6">
        <v>466.43</v>
      </c>
      <c r="E119" s="6">
        <v>467.92</v>
      </c>
      <c r="F119" s="11">
        <f t="shared" si="6"/>
        <v>2</v>
      </c>
      <c r="G119" s="11">
        <f t="shared" si="5"/>
        <v>113</v>
      </c>
      <c r="H119" s="6">
        <f>IF(F118=1, MAX(INDEX(C$4:C118, G118):C118), MIN(INDEX(D$4:D118, G118):D118))</f>
        <v>467.05</v>
      </c>
      <c r="I119" s="6">
        <f t="shared" si="7"/>
        <v>0.06</v>
      </c>
      <c r="J119" s="8" cm="1">
        <f t="array" ref="J119">_xlfn.IFS(F118=1,IF((J118+I119*(H119-J118))&lt;MIN(D117:D118),IF(J118+I119*(H119-J118)&lt;D119,J118+I119*(H119-J118),H119),IF(MIN(D117:D118)&lt;D119,MIN(D117:D118),H119)),F118=2,IF((J118+I119*(H119-J118))&gt;MAX(C117:C118),IF(J118+I119*(H119-J118)&gt;C119,J118+I119*(H119-J118),H119),IF(MAX(C117:C118)&gt;C119,MAX(C117:C118),H119)))</f>
        <v>476.43989311999997</v>
      </c>
      <c r="K119" s="2"/>
      <c r="L119" s="2"/>
      <c r="M119" s="2"/>
    </row>
    <row r="120" spans="1:13" ht="12.75" x14ac:dyDescent="0.2">
      <c r="A120" s="3">
        <v>45299</v>
      </c>
      <c r="B120" s="6">
        <v>468.43</v>
      </c>
      <c r="C120" s="6">
        <v>474.75</v>
      </c>
      <c r="D120" s="6">
        <v>468.3</v>
      </c>
      <c r="E120" s="6">
        <v>474.6</v>
      </c>
      <c r="F120" s="11">
        <f t="shared" si="6"/>
        <v>2</v>
      </c>
      <c r="G120" s="11">
        <f t="shared" si="5"/>
        <v>113</v>
      </c>
      <c r="H120" s="6">
        <f>IF(F119=1, MAX(INDEX(C$4:C119, G119):C119), MIN(INDEX(D$4:D119, G119):D119))</f>
        <v>466.43</v>
      </c>
      <c r="I120" s="6">
        <f t="shared" si="7"/>
        <v>0.08</v>
      </c>
      <c r="J120" s="8" cm="1">
        <f t="array" ref="J120">_xlfn.IFS(F119=1,IF((J119+I120*(H120-J119))&lt;MIN(D118:D119),IF(J119+I120*(H120-J119)&lt;D120,J119+I120*(H120-J119),H120),IF(MIN(D118:D119)&lt;D120,MIN(D118:D119),H120)),F119=2,IF((J119+I120*(H120-J119))&gt;MAX(C118:C119),IF(J119+I120*(H120-J119)&gt;C120,J119+I120*(H120-J119),H120),IF(MAX(C118:C119)&gt;C120,MAX(C118:C119),H120)))</f>
        <v>475.63910167039995</v>
      </c>
      <c r="K120" s="2"/>
      <c r="L120" s="2"/>
      <c r="M120" s="2"/>
    </row>
    <row r="121" spans="1:13" ht="12.75" x14ac:dyDescent="0.2">
      <c r="A121" s="3">
        <v>45300</v>
      </c>
      <c r="B121" s="6">
        <v>471.87</v>
      </c>
      <c r="C121" s="6">
        <v>474.93</v>
      </c>
      <c r="D121" s="6">
        <v>471.35</v>
      </c>
      <c r="E121" s="6">
        <v>473.88</v>
      </c>
      <c r="F121" s="11">
        <f t="shared" si="6"/>
        <v>1</v>
      </c>
      <c r="G121" s="11">
        <f t="shared" si="5"/>
        <v>118</v>
      </c>
      <c r="H121" s="6">
        <f>IF(F120=1, MAX(INDEX(C$4:C120, G120):C120), MIN(INDEX(D$4:D120, G120):D120))</f>
        <v>466.43</v>
      </c>
      <c r="I121" s="6">
        <f t="shared" si="7"/>
        <v>0.08</v>
      </c>
      <c r="J121" s="8" cm="1">
        <f t="array" ref="J121">_xlfn.IFS(F120=1,IF((J120+I121*(H121-J120))&lt;MIN(D119:D120),IF(J120+I121*(H121-J120)&lt;D121,J120+I121*(H121-J120),H121),IF(MIN(D119:D120)&lt;D121,MIN(D119:D120),H121)),F120=2,IF((J120+I121*(H121-J120))&gt;MAX(C119:C120),IF(J120+I121*(H121-J120)&gt;C121,J120+I121*(H121-J120),H121),IF(MAX(C119:C120)&gt;C121,MAX(C119:C120),H121)))</f>
        <v>466.43</v>
      </c>
      <c r="K121" s="2"/>
      <c r="L121" s="2"/>
      <c r="M121" s="2"/>
    </row>
    <row r="122" spans="1:13" ht="12.75" x14ac:dyDescent="0.2">
      <c r="A122" s="3">
        <v>45301</v>
      </c>
      <c r="B122" s="6">
        <v>474.16</v>
      </c>
      <c r="C122" s="6">
        <v>477.45</v>
      </c>
      <c r="D122" s="6">
        <v>473.87</v>
      </c>
      <c r="E122" s="6">
        <v>476.56</v>
      </c>
      <c r="F122" s="11">
        <f t="shared" si="6"/>
        <v>1</v>
      </c>
      <c r="G122" s="11">
        <f t="shared" si="5"/>
        <v>118</v>
      </c>
      <c r="H122" s="6">
        <f>IF(F121=1, MAX(INDEX(C$4:C121, G121):C121), MIN(INDEX(D$4:D121, G121):D121))</f>
        <v>474.93</v>
      </c>
      <c r="I122" s="6">
        <f t="shared" si="7"/>
        <v>0.02</v>
      </c>
      <c r="J122" s="8" cm="1">
        <f t="array" ref="J122">_xlfn.IFS(F121=1,IF((J121+I122*(H122-J121))&lt;MIN(D120:D121),IF(J121+I122*(H122-J121)&lt;D122,J121+I122*(H122-J121),H122),IF(MIN(D120:D121)&lt;D122,MIN(D120:D121),H122)),F121=2,IF((J121+I122*(H122-J121))&gt;MAX(C120:C121),IF(J121+I122*(H122-J121)&gt;C122,J121+I122*(H122-J121),H122),IF(MAX(C120:C121)&gt;C122,MAX(C120:C121),H122)))</f>
        <v>466.6</v>
      </c>
      <c r="K122" s="2"/>
      <c r="L122" s="2"/>
      <c r="M122" s="2"/>
    </row>
    <row r="123" spans="1:13" ht="12.75" x14ac:dyDescent="0.2">
      <c r="A123" s="3">
        <v>45302</v>
      </c>
      <c r="B123" s="6">
        <v>477.59</v>
      </c>
      <c r="C123" s="6">
        <v>478.12</v>
      </c>
      <c r="D123" s="6">
        <v>472.26</v>
      </c>
      <c r="E123" s="6">
        <v>476.35</v>
      </c>
      <c r="F123" s="11">
        <f t="shared" si="6"/>
        <v>1</v>
      </c>
      <c r="G123" s="11">
        <f t="shared" si="5"/>
        <v>118</v>
      </c>
      <c r="H123" s="6">
        <f>IF(F122=1, MAX(INDEX(C$4:C122, G122):C122), MIN(INDEX(D$4:D122, G122):D122))</f>
        <v>477.45</v>
      </c>
      <c r="I123" s="6">
        <f t="shared" si="7"/>
        <v>0.04</v>
      </c>
      <c r="J123" s="8" cm="1">
        <f t="array" ref="J123">_xlfn.IFS(F122=1,IF((J122+I123*(H123-J122))&lt;MIN(D121:D122),IF(J122+I123*(H123-J122)&lt;D123,J122+I123*(H123-J122),H123),IF(MIN(D121:D122)&lt;D123,MIN(D121:D122),H123)),F122=2,IF((J122+I123*(H123-J122))&gt;MAX(C121:C122),IF(J122+I123*(H123-J122)&gt;C123,J122+I123*(H123-J122),H123),IF(MAX(C121:C122)&gt;C123,MAX(C121:C122),H123)))</f>
        <v>467.03400000000005</v>
      </c>
      <c r="K123" s="2"/>
      <c r="L123" s="2"/>
      <c r="M123" s="2"/>
    </row>
    <row r="124" spans="1:13" ht="12.75" x14ac:dyDescent="0.2">
      <c r="A124" s="3">
        <v>45303</v>
      </c>
      <c r="B124" s="6">
        <v>477.84</v>
      </c>
      <c r="C124" s="6">
        <v>478.6</v>
      </c>
      <c r="D124" s="6">
        <v>475.23</v>
      </c>
      <c r="E124" s="6">
        <v>476.68</v>
      </c>
      <c r="F124" s="11">
        <f t="shared" si="6"/>
        <v>1</v>
      </c>
      <c r="G124" s="11">
        <f t="shared" si="5"/>
        <v>118</v>
      </c>
      <c r="H124" s="6">
        <f>IF(F123=1, MAX(INDEX(C$4:C123, G123):C123), MIN(INDEX(D$4:D123, G123):D123))</f>
        <v>478.12</v>
      </c>
      <c r="I124" s="6">
        <f t="shared" si="7"/>
        <v>0.06</v>
      </c>
      <c r="J124" s="8" cm="1">
        <f t="array" ref="J124">_xlfn.IFS(F123=1,IF((J123+I124*(H124-J123))&lt;MIN(D122:D123),IF(J123+I124*(H124-J123)&lt;D124,J123+I124*(H124-J123),H124),IF(MIN(D122:D123)&lt;D124,MIN(D122:D123),H124)),F123=2,IF((J123+I124*(H124-J123))&gt;MAX(C122:C123),IF(J123+I124*(H124-J123)&gt;C124,J123+I124*(H124-J123),H124),IF(MAX(C122:C123)&gt;C124,MAX(C122:C123),H124)))</f>
        <v>467.69916000000006</v>
      </c>
      <c r="K124" s="2"/>
      <c r="L124" s="2"/>
      <c r="M124" s="2"/>
    </row>
    <row r="125" spans="1:13" ht="12.75" x14ac:dyDescent="0.2">
      <c r="A125" s="3">
        <v>45307</v>
      </c>
      <c r="B125" s="6">
        <v>475.26</v>
      </c>
      <c r="C125" s="6">
        <v>476.61</v>
      </c>
      <c r="D125" s="6">
        <v>473.06</v>
      </c>
      <c r="E125" s="6">
        <v>474.93</v>
      </c>
      <c r="F125" s="11">
        <f t="shared" si="6"/>
        <v>1</v>
      </c>
      <c r="G125" s="11">
        <f t="shared" si="5"/>
        <v>118</v>
      </c>
      <c r="H125" s="6">
        <f>IF(F124=1, MAX(INDEX(C$4:C124, G124):C124), MIN(INDEX(D$4:D124, G124):D124))</f>
        <v>478.6</v>
      </c>
      <c r="I125" s="6">
        <f t="shared" si="7"/>
        <v>0.08</v>
      </c>
      <c r="J125" s="8" cm="1">
        <f t="array" ref="J125">_xlfn.IFS(F124=1,IF((J124+I125*(H125-J124))&lt;MIN(D123:D124),IF(J124+I125*(H125-J124)&lt;D125,J124+I125*(H125-J124),H125),IF(MIN(D123:D124)&lt;D125,MIN(D123:D124),H125)),F124=2,IF((J124+I125*(H125-J124))&gt;MAX(C123:C124),IF(J124+I125*(H125-J124)&gt;C125,J124+I125*(H125-J124),H125),IF(MAX(C123:C124)&gt;C125,MAX(C123:C124),H125)))</f>
        <v>468.57122720000007</v>
      </c>
      <c r="K125" s="2"/>
      <c r="L125" s="2"/>
      <c r="M125" s="2"/>
    </row>
    <row r="126" spans="1:13" ht="12.75" x14ac:dyDescent="0.2">
      <c r="A126" s="3">
        <v>45308</v>
      </c>
      <c r="B126" s="6">
        <v>471.82</v>
      </c>
      <c r="C126" s="6">
        <v>472.79</v>
      </c>
      <c r="D126" s="6">
        <v>469.87</v>
      </c>
      <c r="E126" s="6">
        <v>472.29</v>
      </c>
      <c r="F126" s="11">
        <f t="shared" si="6"/>
        <v>1</v>
      </c>
      <c r="G126" s="11">
        <f t="shared" si="5"/>
        <v>118</v>
      </c>
      <c r="H126" s="6">
        <f>IF(F125=1, MAX(INDEX(C$4:C125, G125):C125), MIN(INDEX(D$4:D125, G125):D125))</f>
        <v>478.6</v>
      </c>
      <c r="I126" s="6">
        <f t="shared" si="7"/>
        <v>0.08</v>
      </c>
      <c r="J126" s="8" cm="1">
        <f t="array" ref="J126">_xlfn.IFS(F125=1,IF((J125+I126*(H126-J125))&lt;MIN(D124:D125),IF(J125+I126*(H126-J125)&lt;D126,J125+I126*(H126-J125),H126),IF(MIN(D124:D125)&lt;D126,MIN(D124:D125),H126)),F125=2,IF((J125+I126*(H126-J125))&gt;MAX(C124:C125),IF(J125+I126*(H126-J125)&gt;C126,J125+I126*(H126-J125),H126),IF(MAX(C124:C125)&gt;C126,MAX(C124:C125),H126)))</f>
        <v>469.37352902400005</v>
      </c>
      <c r="K126" s="2"/>
      <c r="L126" s="2"/>
      <c r="M126" s="2"/>
    </row>
    <row r="127" spans="1:13" ht="12.75" x14ac:dyDescent="0.2">
      <c r="A127" s="3">
        <v>45309</v>
      </c>
      <c r="B127" s="6">
        <v>474.01</v>
      </c>
      <c r="C127" s="6">
        <v>477.06</v>
      </c>
      <c r="D127" s="6">
        <v>472.42</v>
      </c>
      <c r="E127" s="6">
        <v>476.49</v>
      </c>
      <c r="F127" s="11">
        <f t="shared" si="6"/>
        <v>1</v>
      </c>
      <c r="G127" s="11">
        <f t="shared" si="5"/>
        <v>118</v>
      </c>
      <c r="H127" s="6">
        <f>IF(F126=1, MAX(INDEX(C$4:C126, G126):C126), MIN(INDEX(D$4:D126, G126):D126))</f>
        <v>478.6</v>
      </c>
      <c r="I127" s="6">
        <f t="shared" si="7"/>
        <v>0.08</v>
      </c>
      <c r="J127" s="8" cm="1">
        <f t="array" ref="J127">_xlfn.IFS(F126=1,IF((J126+I127*(H127-J126))&lt;MIN(D125:D126),IF(J126+I127*(H127-J126)&lt;D127,J126+I127*(H127-J126),H127),IF(MIN(D125:D126)&lt;D127,MIN(D125:D126),H127)),F126=2,IF((J126+I127*(H127-J126))&gt;MAX(C125:C126),IF(J126+I127*(H127-J126)&gt;C127,J126+I127*(H127-J126),H127),IF(MAX(C125:C126)&gt;C127,MAX(C125:C126),H127)))</f>
        <v>469.87</v>
      </c>
      <c r="K127" s="2"/>
      <c r="L127" s="2"/>
      <c r="M127" s="2"/>
    </row>
    <row r="128" spans="1:13" ht="12.75" x14ac:dyDescent="0.2">
      <c r="A128" s="3">
        <v>45310</v>
      </c>
      <c r="B128" s="6">
        <v>477.65</v>
      </c>
      <c r="C128" s="6">
        <v>482.72</v>
      </c>
      <c r="D128" s="6">
        <v>476.54</v>
      </c>
      <c r="E128" s="6">
        <v>482.43</v>
      </c>
      <c r="F128" s="11">
        <f t="shared" si="6"/>
        <v>1</v>
      </c>
      <c r="G128" s="11">
        <f t="shared" si="5"/>
        <v>118</v>
      </c>
      <c r="H128" s="6">
        <f>IF(F127=1, MAX(INDEX(C$4:C127, G127):C127), MIN(INDEX(D$4:D127, G127):D127))</f>
        <v>478.6</v>
      </c>
      <c r="I128" s="6">
        <f t="shared" si="7"/>
        <v>0.08</v>
      </c>
      <c r="J128" s="8" cm="1">
        <f t="array" ref="J128">_xlfn.IFS(F127=1,IF((J127+I128*(H128-J127))&lt;MIN(D126:D127),IF(J127+I128*(H128-J127)&lt;D128,J127+I128*(H128-J127),H128),IF(MIN(D126:D127)&lt;D128,MIN(D126:D127),H128)),F127=2,IF((J127+I128*(H128-J127))&gt;MAX(C126:C127),IF(J127+I128*(H128-J127)&gt;C128,J127+I128*(H128-J127),H128),IF(MAX(C126:C127)&gt;C128,MAX(C126:C127),H128)))</f>
        <v>469.87</v>
      </c>
      <c r="K128" s="2"/>
      <c r="L128" s="2"/>
      <c r="M128" s="2"/>
    </row>
    <row r="129" spans="1:13" ht="12.75" x14ac:dyDescent="0.2">
      <c r="A129" s="3">
        <v>45313</v>
      </c>
      <c r="B129" s="6">
        <v>484.01</v>
      </c>
      <c r="C129" s="6">
        <v>485.22</v>
      </c>
      <c r="D129" s="6">
        <v>482.78</v>
      </c>
      <c r="E129" s="6">
        <v>483.45</v>
      </c>
      <c r="F129" s="11">
        <f t="shared" si="6"/>
        <v>1</v>
      </c>
      <c r="G129" s="11">
        <f t="shared" si="5"/>
        <v>118</v>
      </c>
      <c r="H129" s="6">
        <f>IF(F128=1, MAX(INDEX(C$4:C128, G128):C128), MIN(INDEX(D$4:D128, G128):D128))</f>
        <v>482.72</v>
      </c>
      <c r="I129" s="6">
        <f t="shared" si="7"/>
        <v>0.1</v>
      </c>
      <c r="J129" s="8" cm="1">
        <f t="array" ref="J129">_xlfn.IFS(F128=1,IF((J128+I129*(H129-J128))&lt;MIN(D127:D128),IF(J128+I129*(H129-J128)&lt;D129,J128+I129*(H129-J128),H129),IF(MIN(D127:D128)&lt;D129,MIN(D127:D128),H129)),F128=2,IF((J128+I129*(H129-J128))&gt;MAX(C127:C128),IF(J128+I129*(H129-J128)&gt;C129,J128+I129*(H129-J128),H129),IF(MAX(C127:C128)&gt;C129,MAX(C127:C128),H129)))</f>
        <v>471.15500000000003</v>
      </c>
      <c r="K129" s="2"/>
      <c r="L129" s="2"/>
      <c r="M129" s="2"/>
    </row>
    <row r="130" spans="1:13" ht="12.75" x14ac:dyDescent="0.2">
      <c r="A130" s="3">
        <v>45314</v>
      </c>
      <c r="B130" s="6">
        <v>484.01</v>
      </c>
      <c r="C130" s="6">
        <v>485.11</v>
      </c>
      <c r="D130" s="6">
        <v>482.89</v>
      </c>
      <c r="E130" s="6">
        <v>484.86</v>
      </c>
      <c r="F130" s="11">
        <f t="shared" si="6"/>
        <v>1</v>
      </c>
      <c r="G130" s="11">
        <f t="shared" si="5"/>
        <v>118</v>
      </c>
      <c r="H130" s="6">
        <f>IF(F129=1, MAX(INDEX(C$4:C129, G129):C129), MIN(INDEX(D$4:D129, G129):D129))</f>
        <v>485.22</v>
      </c>
      <c r="I130" s="6">
        <f t="shared" si="7"/>
        <v>0.12000000000000001</v>
      </c>
      <c r="J130" s="8" cm="1">
        <f t="array" ref="J130">_xlfn.IFS(F129=1,IF((J129+I130*(H130-J129))&lt;MIN(D128:D129),IF(J129+I130*(H130-J129)&lt;D130,J129+I130*(H130-J129),H130),IF(MIN(D128:D129)&lt;D130,MIN(D128:D129),H130)),F129=2,IF((J129+I130*(H130-J129))&gt;MAX(C128:C129),IF(J129+I130*(H130-J129)&gt;C130,J129+I130*(H130-J129),H130),IF(MAX(C128:C129)&gt;C130,MAX(C128:C129),H130)))</f>
        <v>472.84280000000001</v>
      </c>
      <c r="K130" s="2"/>
      <c r="L130" s="2"/>
      <c r="M130" s="2"/>
    </row>
    <row r="131" spans="1:13" ht="12.75" x14ac:dyDescent="0.2">
      <c r="A131" s="3">
        <v>45315</v>
      </c>
      <c r="B131" s="6">
        <v>487.81</v>
      </c>
      <c r="C131" s="6">
        <v>488.77</v>
      </c>
      <c r="D131" s="6">
        <v>484.88</v>
      </c>
      <c r="E131" s="6">
        <v>485.39</v>
      </c>
      <c r="F131" s="11">
        <f t="shared" si="6"/>
        <v>1</v>
      </c>
      <c r="G131" s="11">
        <f t="shared" si="5"/>
        <v>118</v>
      </c>
      <c r="H131" s="6">
        <f>IF(F130=1, MAX(INDEX(C$4:C130, G130):C130), MIN(INDEX(D$4:D130, G130):D130))</f>
        <v>485.22</v>
      </c>
      <c r="I131" s="6">
        <f t="shared" si="7"/>
        <v>0.12000000000000001</v>
      </c>
      <c r="J131" s="8" cm="1">
        <f t="array" ref="J131">_xlfn.IFS(F130=1,IF((J130+I131*(H131-J130))&lt;MIN(D129:D130),IF(J130+I131*(H131-J130)&lt;D131,J130+I131*(H131-J130),H131),IF(MIN(D129:D130)&lt;D131,MIN(D129:D130),H131)),F130=2,IF((J130+I131*(H131-J130))&gt;MAX(C129:C130),IF(J130+I131*(H131-J130)&gt;C131,J130+I131*(H131-J130),H131),IF(MAX(C129:C130)&gt;C131,MAX(C129:C130),H131)))</f>
        <v>474.32806400000004</v>
      </c>
      <c r="K131" s="2"/>
      <c r="L131" s="2"/>
      <c r="M131" s="2"/>
    </row>
    <row r="132" spans="1:13" ht="12.75" x14ac:dyDescent="0.2">
      <c r="A132" s="3">
        <v>45316</v>
      </c>
      <c r="B132" s="6">
        <v>487.58</v>
      </c>
      <c r="C132" s="6">
        <v>488.3</v>
      </c>
      <c r="D132" s="6">
        <v>485.39</v>
      </c>
      <c r="E132" s="6">
        <v>488.03</v>
      </c>
      <c r="F132" s="11">
        <f t="shared" si="6"/>
        <v>1</v>
      </c>
      <c r="G132" s="11">
        <f t="shared" si="5"/>
        <v>118</v>
      </c>
      <c r="H132" s="6">
        <f>IF(F131=1, MAX(INDEX(C$4:C131, G131):C131), MIN(INDEX(D$4:D131, G131):D131))</f>
        <v>488.77</v>
      </c>
      <c r="I132" s="6">
        <f t="shared" si="7"/>
        <v>0.14000000000000001</v>
      </c>
      <c r="J132" s="8" cm="1">
        <f t="array" ref="J132">_xlfn.IFS(F131=1,IF((J131+I132*(H132-J131))&lt;MIN(D130:D131),IF(J131+I132*(H132-J131)&lt;D132,J131+I132*(H132-J131),H132),IF(MIN(D130:D131)&lt;D132,MIN(D130:D131),H132)),F131=2,IF((J131+I132*(H132-J131))&gt;MAX(C130:C131),IF(J131+I132*(H132-J131)&gt;C132,J131+I132*(H132-J131),H132),IF(MAX(C130:C131)&gt;C132,MAX(C130:C131),H132)))</f>
        <v>476.34993504000005</v>
      </c>
      <c r="K132" s="2"/>
      <c r="L132" s="2"/>
      <c r="M132" s="2"/>
    </row>
    <row r="133" spans="1:13" ht="12.75" x14ac:dyDescent="0.2">
      <c r="A133" s="3">
        <v>45317</v>
      </c>
      <c r="B133" s="6">
        <v>487.59</v>
      </c>
      <c r="C133" s="6">
        <v>489.12</v>
      </c>
      <c r="D133" s="6">
        <v>486.54</v>
      </c>
      <c r="E133" s="6">
        <v>487.41</v>
      </c>
      <c r="F133" s="11">
        <f t="shared" si="6"/>
        <v>1</v>
      </c>
      <c r="G133" s="11">
        <f t="shared" si="5"/>
        <v>118</v>
      </c>
      <c r="H133" s="6">
        <f>IF(F132=1, MAX(INDEX(C$4:C132, G132):C132), MIN(INDEX(D$4:D132, G132):D132))</f>
        <v>488.77</v>
      </c>
      <c r="I133" s="6">
        <f t="shared" si="7"/>
        <v>0.14000000000000001</v>
      </c>
      <c r="J133" s="8" cm="1">
        <f t="array" ref="J133">_xlfn.IFS(F132=1,IF((J132+I133*(H133-J132))&lt;MIN(D131:D132),IF(J132+I133*(H133-J132)&lt;D133,J132+I133*(H133-J132),H133),IF(MIN(D131:D132)&lt;D133,MIN(D131:D132),H133)),F132=2,IF((J132+I133*(H133-J132))&gt;MAX(C131:C132),IF(J132+I133*(H133-J132)&gt;C133,J132+I133*(H133-J132),H133),IF(MAX(C131:C132)&gt;C133,MAX(C131:C132),H133)))</f>
        <v>478.08874413440003</v>
      </c>
      <c r="K133" s="2"/>
      <c r="L133" s="2"/>
      <c r="M133" s="2"/>
    </row>
    <row r="134" spans="1:13" ht="12.75" x14ac:dyDescent="0.2">
      <c r="A134" s="3">
        <v>45320</v>
      </c>
      <c r="B134" s="6">
        <v>487.73</v>
      </c>
      <c r="C134" s="6">
        <v>491.42</v>
      </c>
      <c r="D134" s="6">
        <v>487.17</v>
      </c>
      <c r="E134" s="6">
        <v>491.27</v>
      </c>
      <c r="F134" s="11">
        <f t="shared" si="6"/>
        <v>1</v>
      </c>
      <c r="G134" s="11">
        <f t="shared" ref="G134:G197" si="8">IF(F134&lt;&gt;F133, ROW()-3, G133)</f>
        <v>118</v>
      </c>
      <c r="H134" s="6">
        <f>IF(F133=1, MAX(INDEX(C$4:C133, G133):C133), MIN(INDEX(D$4:D133, G133):D133))</f>
        <v>489.12</v>
      </c>
      <c r="I134" s="6">
        <f t="shared" si="7"/>
        <v>0.16</v>
      </c>
      <c r="J134" s="8" cm="1">
        <f t="array" ref="J134">_xlfn.IFS(F133=1,IF((J133+I134*(H134-J133))&lt;MIN(D132:D133),IF(J133+I134*(H134-J133)&lt;D134,J133+I134*(H134-J133),H134),IF(MIN(D132:D133)&lt;D134,MIN(D132:D133),H134)),F133=2,IF((J133+I134*(H134-J133))&gt;MAX(C132:C133),IF(J133+I134*(H134-J133)&gt;C134,J133+I134*(H134-J133),H134),IF(MAX(C132:C133)&gt;C134,MAX(C132:C133),H134)))</f>
        <v>479.853745072896</v>
      </c>
      <c r="K134" s="2"/>
      <c r="L134" s="2"/>
      <c r="M134" s="2"/>
    </row>
    <row r="135" spans="1:13" ht="12.75" x14ac:dyDescent="0.2">
      <c r="A135" s="3">
        <v>45321</v>
      </c>
      <c r="B135" s="6">
        <v>490.56</v>
      </c>
      <c r="C135" s="6">
        <v>491.62</v>
      </c>
      <c r="D135" s="6">
        <v>490.11</v>
      </c>
      <c r="E135" s="6">
        <v>490.89</v>
      </c>
      <c r="F135" s="11">
        <f t="shared" si="6"/>
        <v>1</v>
      </c>
      <c r="G135" s="11">
        <f t="shared" si="8"/>
        <v>118</v>
      </c>
      <c r="H135" s="6">
        <f>IF(F134=1, MAX(INDEX(C$4:C134, G134):C134), MIN(INDEX(D$4:D134, G134):D134))</f>
        <v>491.42</v>
      </c>
      <c r="I135" s="6">
        <f t="shared" si="7"/>
        <v>0.18</v>
      </c>
      <c r="J135" s="8" cm="1">
        <f t="array" ref="J135">_xlfn.IFS(F134=1,IF((J134+I135*(H135-J134))&lt;MIN(D133:D134),IF(J134+I135*(H135-J134)&lt;D135,J134+I135*(H135-J134),H135),IF(MIN(D133:D134)&lt;D135,MIN(D133:D134),H135)),F134=2,IF((J134+I135*(H135-J134))&gt;MAX(C133:C134),IF(J134+I135*(H135-J134)&gt;C135,J134+I135*(H135-J134),H135),IF(MAX(C133:C134)&gt;C135,MAX(C133:C134),H135)))</f>
        <v>481.93567095977471</v>
      </c>
      <c r="K135" s="2"/>
      <c r="L135" s="2"/>
      <c r="M135" s="2"/>
    </row>
    <row r="136" spans="1:13" ht="12.75" x14ac:dyDescent="0.2">
      <c r="A136" s="3">
        <v>45322</v>
      </c>
      <c r="B136" s="6">
        <v>488.62</v>
      </c>
      <c r="C136" s="6">
        <v>489.08</v>
      </c>
      <c r="D136" s="6">
        <v>482.86</v>
      </c>
      <c r="E136" s="6">
        <v>482.88</v>
      </c>
      <c r="F136" s="11">
        <f t="shared" si="6"/>
        <v>2</v>
      </c>
      <c r="G136" s="11">
        <f t="shared" si="8"/>
        <v>133</v>
      </c>
      <c r="H136" s="6">
        <f>IF(F135=1, MAX(INDEX(C$4:C135, G135):C135), MIN(INDEX(D$4:D135, G135):D135))</f>
        <v>491.62</v>
      </c>
      <c r="I136" s="6">
        <f t="shared" si="7"/>
        <v>0.19999999999999998</v>
      </c>
      <c r="J136" s="8" cm="1">
        <f t="array" ref="J136">_xlfn.IFS(F135=1,IF((J135+I136*(H136-J135))&lt;MIN(D134:D135),IF(J135+I136*(H136-J135)&lt;D136,J135+I136*(H136-J135),H136),IF(MIN(D134:D135)&lt;D136,MIN(D134:D135),H136)),F135=2,IF((J135+I136*(H136-J135))&gt;MAX(C134:C135),IF(J135+I136*(H136-J135)&gt;C136,J135+I136*(H136-J135),H136),IF(MAX(C134:C135)&gt;C136,MAX(C134:C135),H136)))</f>
        <v>491.62</v>
      </c>
      <c r="K136" s="2"/>
      <c r="L136" s="2"/>
      <c r="M136" s="2"/>
    </row>
    <row r="137" spans="1:13" ht="12.75" x14ac:dyDescent="0.2">
      <c r="A137" s="3">
        <v>45323</v>
      </c>
      <c r="B137" s="6">
        <v>484.63</v>
      </c>
      <c r="C137" s="6">
        <v>489.23</v>
      </c>
      <c r="D137" s="6">
        <v>483.8</v>
      </c>
      <c r="E137" s="6">
        <v>489.2</v>
      </c>
      <c r="F137" s="11">
        <f t="shared" si="6"/>
        <v>2</v>
      </c>
      <c r="G137" s="11">
        <f t="shared" si="8"/>
        <v>133</v>
      </c>
      <c r="H137" s="6">
        <f>IF(F136=1, MAX(INDEX(C$4:C136, G136):C136), MIN(INDEX(D$4:D136, G136):D136))</f>
        <v>482.86</v>
      </c>
      <c r="I137" s="6">
        <f t="shared" si="7"/>
        <v>0.02</v>
      </c>
      <c r="J137" s="8" cm="1">
        <f t="array" ref="J137">_xlfn.IFS(F136=1,IF((J136+I137*(H137-J136))&lt;MIN(D135:D136),IF(J136+I137*(H137-J136)&lt;D137,J136+I137*(H137-J136),H137),IF(MIN(D135:D136)&lt;D137,MIN(D135:D136),H137)),F136=2,IF((J136+I137*(H137-J136))&gt;MAX(C135:C136),IF(J136+I137*(H137-J136)&gt;C137,J136+I137*(H137-J136),H137),IF(MAX(C135:C136)&gt;C137,MAX(C135:C136),H137)))</f>
        <v>491.62</v>
      </c>
      <c r="K137" s="2"/>
      <c r="L137" s="2"/>
      <c r="M137" s="2"/>
    </row>
    <row r="138" spans="1:13" ht="12.75" x14ac:dyDescent="0.2">
      <c r="A138" s="3">
        <v>45324</v>
      </c>
      <c r="B138" s="6">
        <v>489.65</v>
      </c>
      <c r="C138" s="6">
        <v>496.05</v>
      </c>
      <c r="D138" s="6">
        <v>489.3</v>
      </c>
      <c r="E138" s="6">
        <v>494.35</v>
      </c>
      <c r="F138" s="11">
        <f t="shared" si="6"/>
        <v>1</v>
      </c>
      <c r="G138" s="11">
        <f t="shared" si="8"/>
        <v>135</v>
      </c>
      <c r="H138" s="6">
        <f>IF(F137=1, MAX(INDEX(C$4:C137, G137):C137), MIN(INDEX(D$4:D137, G137):D137))</f>
        <v>482.86</v>
      </c>
      <c r="I138" s="6">
        <f t="shared" si="7"/>
        <v>0.02</v>
      </c>
      <c r="J138" s="8" cm="1">
        <f t="array" ref="J138">_xlfn.IFS(F137=1,IF((J137+I138*(H138-J137))&lt;MIN(D136:D137),IF(J137+I138*(H138-J137)&lt;D138,J137+I138*(H138-J137),H138),IF(MIN(D136:D137)&lt;D138,MIN(D136:D137),H138)),F137=2,IF((J137+I138*(H138-J137))&gt;MAX(C136:C137),IF(J137+I138*(H138-J137)&gt;C138,J137+I138*(H138-J137),H138),IF(MAX(C136:C137)&gt;C138,MAX(C136:C137),H138)))</f>
        <v>482.86</v>
      </c>
      <c r="K138" s="2"/>
      <c r="L138" s="2"/>
      <c r="M138" s="2"/>
    </row>
    <row r="139" spans="1:13" ht="12.75" x14ac:dyDescent="0.2">
      <c r="A139" s="3">
        <v>45327</v>
      </c>
      <c r="B139" s="6">
        <v>493.7</v>
      </c>
      <c r="C139" s="6">
        <v>494.38</v>
      </c>
      <c r="D139" s="6">
        <v>490.23</v>
      </c>
      <c r="E139" s="6">
        <v>492.55</v>
      </c>
      <c r="F139" s="11">
        <f t="shared" si="6"/>
        <v>1</v>
      </c>
      <c r="G139" s="11">
        <f t="shared" si="8"/>
        <v>135</v>
      </c>
      <c r="H139" s="6">
        <f>IF(F138=1, MAX(INDEX(C$4:C138, G138):C138), MIN(INDEX(D$4:D138, G138):D138))</f>
        <v>496.05</v>
      </c>
      <c r="I139" s="6">
        <f t="shared" si="7"/>
        <v>0.02</v>
      </c>
      <c r="J139" s="8" cm="1">
        <f t="array" ref="J139">_xlfn.IFS(F138=1,IF((J138+I139*(H139-J138))&lt;MIN(D137:D138),IF(J138+I139*(H139-J138)&lt;D139,J138+I139*(H139-J138),H139),IF(MIN(D137:D138)&lt;D139,MIN(D137:D138),H139)),F138=2,IF((J138+I139*(H139-J138))&gt;MAX(C137:C138),IF(J138+I139*(H139-J138)&gt;C139,J138+I139*(H139-J138),H139),IF(MAX(C137:C138)&gt;C139,MAX(C137:C138),H139)))</f>
        <v>483.12380000000002</v>
      </c>
      <c r="K139" s="2"/>
      <c r="L139" s="2"/>
      <c r="M139" s="2"/>
    </row>
    <row r="140" spans="1:13" ht="12.75" x14ac:dyDescent="0.2">
      <c r="A140" s="3">
        <v>45328</v>
      </c>
      <c r="B140" s="6">
        <v>493.52</v>
      </c>
      <c r="C140" s="6">
        <v>494.32</v>
      </c>
      <c r="D140" s="6">
        <v>492.05</v>
      </c>
      <c r="E140" s="6">
        <v>493.98</v>
      </c>
      <c r="F140" s="11">
        <f t="shared" si="6"/>
        <v>1</v>
      </c>
      <c r="G140" s="11">
        <f t="shared" si="8"/>
        <v>135</v>
      </c>
      <c r="H140" s="6">
        <f>IF(F139=1, MAX(INDEX(C$4:C139, G139):C139), MIN(INDEX(D$4:D139, G139):D139))</f>
        <v>496.05</v>
      </c>
      <c r="I140" s="6">
        <f t="shared" si="7"/>
        <v>0.02</v>
      </c>
      <c r="J140" s="8" cm="1">
        <f t="array" ref="J140">_xlfn.IFS(F139=1,IF((J139+I140*(H140-J139))&lt;MIN(D138:D139),IF(J139+I140*(H140-J139)&lt;D140,J139+I140*(H140-J139),H140),IF(MIN(D138:D139)&lt;D140,MIN(D138:D139),H140)),F139=2,IF((J139+I140*(H140-J139))&gt;MAX(C138:C139),IF(J139+I140*(H140-J139)&gt;C140,J139+I140*(H140-J139),H140),IF(MAX(C138:C139)&gt;C140,MAX(C138:C139),H140)))</f>
        <v>483.38232400000004</v>
      </c>
      <c r="K140" s="2"/>
      <c r="L140" s="2"/>
      <c r="M140" s="2"/>
    </row>
    <row r="141" spans="1:13" ht="12.75" x14ac:dyDescent="0.2">
      <c r="A141" s="3">
        <v>45329</v>
      </c>
      <c r="B141" s="6">
        <v>496.29</v>
      </c>
      <c r="C141" s="6">
        <v>498.53</v>
      </c>
      <c r="D141" s="6">
        <v>495.36</v>
      </c>
      <c r="E141" s="6">
        <v>498.1</v>
      </c>
      <c r="F141" s="11">
        <f t="shared" si="6"/>
        <v>1</v>
      </c>
      <c r="G141" s="11">
        <f t="shared" si="8"/>
        <v>135</v>
      </c>
      <c r="H141" s="6">
        <f>IF(F140=1, MAX(INDEX(C$4:C140, G140):C140), MIN(INDEX(D$4:D140, G140):D140))</f>
        <v>496.05</v>
      </c>
      <c r="I141" s="6">
        <f t="shared" si="7"/>
        <v>0.02</v>
      </c>
      <c r="J141" s="8" cm="1">
        <f t="array" ref="J141">_xlfn.IFS(F140=1,IF((J140+I141*(H141-J140))&lt;MIN(D139:D140),IF(J140+I141*(H141-J140)&lt;D141,J140+I141*(H141-J140),H141),IF(MIN(D139:D140)&lt;D141,MIN(D139:D140),H141)),F140=2,IF((J140+I141*(H141-J140))&gt;MAX(C139:C140),IF(J140+I141*(H141-J140)&gt;C141,J140+I141*(H141-J140),H141),IF(MAX(C139:C140)&gt;C141,MAX(C139:C140),H141)))</f>
        <v>483.63567752000006</v>
      </c>
      <c r="K141" s="2"/>
      <c r="L141" s="2"/>
      <c r="M141" s="2"/>
    </row>
    <row r="142" spans="1:13" ht="12.75" x14ac:dyDescent="0.2">
      <c r="A142" s="3">
        <v>45330</v>
      </c>
      <c r="B142" s="6">
        <v>498.1</v>
      </c>
      <c r="C142" s="6">
        <v>498.71</v>
      </c>
      <c r="D142" s="6">
        <v>497.26</v>
      </c>
      <c r="E142" s="6">
        <v>498.32</v>
      </c>
      <c r="F142" s="11">
        <f t="shared" si="6"/>
        <v>1</v>
      </c>
      <c r="G142" s="11">
        <f t="shared" si="8"/>
        <v>135</v>
      </c>
      <c r="H142" s="6">
        <f>IF(F141=1, MAX(INDEX(C$4:C141, G141):C141), MIN(INDEX(D$4:D141, G141):D141))</f>
        <v>498.53</v>
      </c>
      <c r="I142" s="6">
        <f t="shared" si="7"/>
        <v>0.04</v>
      </c>
      <c r="J142" s="8" cm="1">
        <f t="array" ref="J142">_xlfn.IFS(F141=1,IF((J141+I142*(H142-J141))&lt;MIN(D140:D141),IF(J141+I142*(H142-J141)&lt;D142,J141+I142*(H142-J141),H142),IF(MIN(D140:D141)&lt;D142,MIN(D140:D141),H142)),F141=2,IF((J141+I142*(H142-J141))&gt;MAX(C140:C141),IF(J141+I142*(H142-J141)&gt;C142,J141+I142*(H142-J141),H142),IF(MAX(C140:C141)&gt;C142,MAX(C140:C141),H142)))</f>
        <v>484.23145041920003</v>
      </c>
      <c r="K142" s="2"/>
      <c r="L142" s="2"/>
      <c r="M142" s="2"/>
    </row>
    <row r="143" spans="1:13" ht="12.75" x14ac:dyDescent="0.2">
      <c r="A143" s="3">
        <v>45331</v>
      </c>
      <c r="B143" s="6">
        <v>498.84</v>
      </c>
      <c r="C143" s="6">
        <v>501.65</v>
      </c>
      <c r="D143" s="6">
        <v>498.49</v>
      </c>
      <c r="E143" s="6">
        <v>501.2</v>
      </c>
      <c r="F143" s="11">
        <f t="shared" si="6"/>
        <v>1</v>
      </c>
      <c r="G143" s="11">
        <f t="shared" si="8"/>
        <v>135</v>
      </c>
      <c r="H143" s="6">
        <f>IF(F142=1, MAX(INDEX(C$4:C142, G142):C142), MIN(INDEX(D$4:D142, G142):D142))</f>
        <v>498.71</v>
      </c>
      <c r="I143" s="6">
        <f t="shared" si="7"/>
        <v>0.06</v>
      </c>
      <c r="J143" s="8" cm="1">
        <f t="array" ref="J143">_xlfn.IFS(F142=1,IF((J142+I143*(H143-J142))&lt;MIN(D141:D142),IF(J142+I143*(H143-J142)&lt;D143,J142+I143*(H143-J142),H143),IF(MIN(D141:D142)&lt;D143,MIN(D141:D142),H143)),F142=2,IF((J142+I143*(H143-J142))&gt;MAX(C141:C142),IF(J142+I143*(H143-J142)&gt;C143,J142+I143*(H143-J142),H143),IF(MAX(C141:C142)&gt;C143,MAX(C141:C142),H143)))</f>
        <v>485.10016339404802</v>
      </c>
      <c r="K143" s="2"/>
      <c r="L143" s="2"/>
      <c r="M143" s="2"/>
    </row>
    <row r="144" spans="1:13" ht="12.75" x14ac:dyDescent="0.2">
      <c r="A144" s="3">
        <v>45334</v>
      </c>
      <c r="B144" s="6">
        <v>501.17</v>
      </c>
      <c r="C144" s="6">
        <v>503.5</v>
      </c>
      <c r="D144" s="6">
        <v>500.24</v>
      </c>
      <c r="E144" s="6">
        <v>500.98</v>
      </c>
      <c r="F144" s="11">
        <f t="shared" si="6"/>
        <v>1</v>
      </c>
      <c r="G144" s="11">
        <f t="shared" si="8"/>
        <v>135</v>
      </c>
      <c r="H144" s="6">
        <f>IF(F143=1, MAX(INDEX(C$4:C143, G143):C143), MIN(INDEX(D$4:D143, G143):D143))</f>
        <v>501.65</v>
      </c>
      <c r="I144" s="6">
        <f t="shared" si="7"/>
        <v>0.08</v>
      </c>
      <c r="J144" s="8" cm="1">
        <f t="array" ref="J144">_xlfn.IFS(F143=1,IF((J143+I144*(H144-J143))&lt;MIN(D142:D143),IF(J143+I144*(H144-J143)&lt;D144,J143+I144*(H144-J143),H144),IF(MIN(D142:D143)&lt;D144,MIN(D142:D143),H144)),F143=2,IF((J143+I144*(H144-J143))&gt;MAX(C142:C143),IF(J143+I144*(H144-J143)&gt;C144,J143+I144*(H144-J143),H144),IF(MAX(C142:C143)&gt;C144,MAX(C142:C143),H144)))</f>
        <v>486.42415032252416</v>
      </c>
      <c r="K144" s="2"/>
      <c r="L144" s="2"/>
      <c r="M144" s="2"/>
    </row>
    <row r="145" spans="1:13" ht="12.75" x14ac:dyDescent="0.2">
      <c r="A145" s="3">
        <v>45335</v>
      </c>
      <c r="B145" s="6">
        <v>494.53</v>
      </c>
      <c r="C145" s="6">
        <v>495.85</v>
      </c>
      <c r="D145" s="6">
        <v>490.71</v>
      </c>
      <c r="E145" s="6">
        <v>494.08</v>
      </c>
      <c r="F145" s="11">
        <f t="shared" si="6"/>
        <v>1</v>
      </c>
      <c r="G145" s="11">
        <f t="shared" si="8"/>
        <v>135</v>
      </c>
      <c r="H145" s="6">
        <f>IF(F144=1, MAX(INDEX(C$4:C144, G144):C144), MIN(INDEX(D$4:D144, G144):D144))</f>
        <v>503.5</v>
      </c>
      <c r="I145" s="6">
        <f t="shared" si="7"/>
        <v>0.1</v>
      </c>
      <c r="J145" s="8" cm="1">
        <f t="array" ref="J145">_xlfn.IFS(F144=1,IF((J144+I145*(H145-J144))&lt;MIN(D143:D144),IF(J144+I145*(H145-J144)&lt;D145,J144+I145*(H145-J144),H145),IF(MIN(D143:D144)&lt;D145,MIN(D143:D144),H145)),F144=2,IF((J144+I145*(H145-J144))&gt;MAX(C143:C144),IF(J144+I145*(H145-J144)&gt;C145,J144+I145*(H145-J144),H145),IF(MAX(C143:C144)&gt;C145,MAX(C143:C144),H145)))</f>
        <v>488.13173529027176</v>
      </c>
      <c r="K145" s="2"/>
      <c r="L145" s="2"/>
      <c r="M145" s="2"/>
    </row>
    <row r="146" spans="1:13" ht="12.75" x14ac:dyDescent="0.2">
      <c r="A146" s="3">
        <v>45336</v>
      </c>
      <c r="B146" s="6">
        <v>496.79</v>
      </c>
      <c r="C146" s="6">
        <v>499.07</v>
      </c>
      <c r="D146" s="6">
        <v>494.4</v>
      </c>
      <c r="E146" s="6">
        <v>498.57</v>
      </c>
      <c r="F146" s="11">
        <f t="shared" si="6"/>
        <v>1</v>
      </c>
      <c r="G146" s="11">
        <f t="shared" si="8"/>
        <v>135</v>
      </c>
      <c r="H146" s="6">
        <f>IF(F145=1, MAX(INDEX(C$4:C145, G145):C145), MIN(INDEX(D$4:D145, G145):D145))</f>
        <v>503.5</v>
      </c>
      <c r="I146" s="6">
        <f t="shared" si="7"/>
        <v>0.1</v>
      </c>
      <c r="J146" s="8" cm="1">
        <f t="array" ref="J146">_xlfn.IFS(F145=1,IF((J145+I146*(H146-J145))&lt;MIN(D144:D145),IF(J145+I146*(H146-J145)&lt;D146,J145+I146*(H146-J145),H146),IF(MIN(D144:D145)&lt;D146,MIN(D144:D145),H146)),F145=2,IF((J145+I146*(H146-J145))&gt;MAX(C144:C145),IF(J145+I146*(H146-J145)&gt;C146,J145+I146*(H146-J145),H146),IF(MAX(C144:C145)&gt;C146,MAX(C144:C145),H146)))</f>
        <v>489.66856176124458</v>
      </c>
      <c r="K146" s="2"/>
      <c r="L146" s="2"/>
      <c r="M146" s="2"/>
    </row>
    <row r="147" spans="1:13" ht="12.75" x14ac:dyDescent="0.2">
      <c r="A147" s="3">
        <v>45337</v>
      </c>
      <c r="B147" s="6">
        <v>499.29</v>
      </c>
      <c r="C147" s="6">
        <v>502.2</v>
      </c>
      <c r="D147" s="6">
        <v>498.8</v>
      </c>
      <c r="E147" s="6">
        <v>502.01</v>
      </c>
      <c r="F147" s="11">
        <f t="shared" si="6"/>
        <v>1</v>
      </c>
      <c r="G147" s="11">
        <f t="shared" si="8"/>
        <v>135</v>
      </c>
      <c r="H147" s="6">
        <f>IF(F146=1, MAX(INDEX(C$4:C146, G146):C146), MIN(INDEX(D$4:D146, G146):D146))</f>
        <v>503.5</v>
      </c>
      <c r="I147" s="6">
        <f t="shared" si="7"/>
        <v>0.1</v>
      </c>
      <c r="J147" s="8" cm="1">
        <f t="array" ref="J147">_xlfn.IFS(F146=1,IF((J146+I147*(H147-J146))&lt;MIN(D145:D146),IF(J146+I147*(H147-J146)&lt;D147,J146+I147*(H147-J146),H147),IF(MIN(D145:D146)&lt;D147,MIN(D145:D146),H147)),F146=2,IF((J146+I147*(H147-J146))&gt;MAX(C145:C146),IF(J146+I147*(H147-J146)&gt;C147,J146+I147*(H147-J146),H147),IF(MAX(C145:C146)&gt;C147,MAX(C145:C146),H147)))</f>
        <v>490.71</v>
      </c>
      <c r="K147" s="2"/>
      <c r="L147" s="2"/>
      <c r="M147" s="2"/>
    </row>
    <row r="148" spans="1:13" ht="12.75" x14ac:dyDescent="0.2">
      <c r="A148" s="3">
        <v>45338</v>
      </c>
      <c r="B148" s="6">
        <v>501.7</v>
      </c>
      <c r="C148" s="6">
        <v>502.87</v>
      </c>
      <c r="D148" s="6">
        <v>498.75</v>
      </c>
      <c r="E148" s="6">
        <v>499.51</v>
      </c>
      <c r="F148" s="11">
        <f t="shared" si="6"/>
        <v>1</v>
      </c>
      <c r="G148" s="11">
        <f t="shared" si="8"/>
        <v>135</v>
      </c>
      <c r="H148" s="6">
        <f>IF(F147=1, MAX(INDEX(C$4:C147, G147):C147), MIN(INDEX(D$4:D147, G147):D147))</f>
        <v>503.5</v>
      </c>
      <c r="I148" s="6">
        <f t="shared" si="7"/>
        <v>0.1</v>
      </c>
      <c r="J148" s="8" cm="1">
        <f t="array" ref="J148">_xlfn.IFS(F147=1,IF((J147+I148*(H148-J147))&lt;MIN(D146:D147),IF(J147+I148*(H148-J147)&lt;D148,J147+I148*(H148-J147),H148),IF(MIN(D146:D147)&lt;D148,MIN(D146:D147),H148)),F147=2,IF((J147+I148*(H148-J147))&gt;MAX(C146:C147),IF(J147+I148*(H148-J147)&gt;C148,J147+I148*(H148-J147),H148),IF(MAX(C146:C147)&gt;C148,MAX(C146:C147),H148)))</f>
        <v>491.98899999999998</v>
      </c>
      <c r="K148" s="2"/>
      <c r="L148" s="2"/>
      <c r="M148" s="2"/>
    </row>
    <row r="149" spans="1:13" ht="12.75" x14ac:dyDescent="0.2">
      <c r="A149" s="3">
        <v>45342</v>
      </c>
      <c r="B149" s="6">
        <v>497.72</v>
      </c>
      <c r="C149" s="6">
        <v>498.41</v>
      </c>
      <c r="D149" s="6">
        <v>494.45</v>
      </c>
      <c r="E149" s="6">
        <v>496.76</v>
      </c>
      <c r="F149" s="11">
        <f t="shared" si="6"/>
        <v>1</v>
      </c>
      <c r="G149" s="11">
        <f t="shared" si="8"/>
        <v>135</v>
      </c>
      <c r="H149" s="6">
        <f>IF(F148=1, MAX(INDEX(C$4:C148, G148):C148), MIN(INDEX(D$4:D148, G148):D148))</f>
        <v>503.5</v>
      </c>
      <c r="I149" s="6">
        <f t="shared" si="7"/>
        <v>0.1</v>
      </c>
      <c r="J149" s="8" cm="1">
        <f t="array" ref="J149">_xlfn.IFS(F148=1,IF((J148+I149*(H149-J148))&lt;MIN(D147:D148),IF(J148+I149*(H149-J148)&lt;D149,J148+I149*(H149-J148),H149),IF(MIN(D147:D148)&lt;D149,MIN(D147:D148),H149)),F148=2,IF((J148+I149*(H149-J148))&gt;MAX(C147:C148),IF(J148+I149*(H149-J148)&gt;C149,J148+I149*(H149-J148),H149),IF(MAX(C147:C148)&gt;C149,MAX(C147:C148),H149)))</f>
        <v>493.14009999999996</v>
      </c>
      <c r="K149" s="2"/>
      <c r="L149" s="2"/>
      <c r="M149" s="2"/>
    </row>
    <row r="150" spans="1:13" ht="12.75" x14ac:dyDescent="0.2">
      <c r="A150" s="3">
        <v>45343</v>
      </c>
      <c r="B150" s="6">
        <v>495.42</v>
      </c>
      <c r="C150" s="6">
        <v>497.37</v>
      </c>
      <c r="D150" s="6">
        <v>493.56</v>
      </c>
      <c r="E150" s="6">
        <v>497.21</v>
      </c>
      <c r="F150" s="11">
        <f t="shared" si="6"/>
        <v>2</v>
      </c>
      <c r="G150" s="11">
        <f t="shared" si="8"/>
        <v>147</v>
      </c>
      <c r="H150" s="6">
        <f>IF(F149=1, MAX(INDEX(C$4:C149, G149):C149), MIN(INDEX(D$4:D149, G149):D149))</f>
        <v>503.5</v>
      </c>
      <c r="I150" s="6">
        <f t="shared" si="7"/>
        <v>0.1</v>
      </c>
      <c r="J150" s="8" cm="1">
        <f t="array" ref="J150">_xlfn.IFS(F149=1,IF((J149+I150*(H150-J149))&lt;MIN(D148:D149),IF(J149+I150*(H150-J149)&lt;D150,J149+I150*(H150-J149),H150),IF(MIN(D148:D149)&lt;D150,MIN(D148:D149),H150)),F149=2,IF((J149+I150*(H150-J149))&gt;MAX(C148:C149),IF(J149+I150*(H150-J149)&gt;C150,J149+I150*(H150-J149),H150),IF(MAX(C148:C149)&gt;C150,MAX(C148:C149),H150)))</f>
        <v>503.5</v>
      </c>
      <c r="K150" s="2"/>
      <c r="L150" s="2"/>
      <c r="M150" s="2"/>
    </row>
    <row r="151" spans="1:13" ht="12.75" x14ac:dyDescent="0.2">
      <c r="A151" s="3">
        <v>45344</v>
      </c>
      <c r="B151" s="6">
        <v>504.01</v>
      </c>
      <c r="C151" s="6">
        <v>508.49</v>
      </c>
      <c r="D151" s="6">
        <v>503.02</v>
      </c>
      <c r="E151" s="6">
        <v>507.5</v>
      </c>
      <c r="F151" s="11">
        <f t="shared" si="6"/>
        <v>1</v>
      </c>
      <c r="G151" s="11">
        <f t="shared" si="8"/>
        <v>148</v>
      </c>
      <c r="H151" s="6">
        <f>IF(F150=1, MAX(INDEX(C$4:C150, G150):C150), MIN(INDEX(D$4:D150, G150):D150))</f>
        <v>493.56</v>
      </c>
      <c r="I151" s="6">
        <f t="shared" si="7"/>
        <v>0.02</v>
      </c>
      <c r="J151" s="8" cm="1">
        <f t="array" ref="J151">_xlfn.IFS(F150=1,IF((J150+I151*(H151-J150))&lt;MIN(D149:D150),IF(J150+I151*(H151-J150)&lt;D151,J150+I151*(H151-J150),H151),IF(MIN(D149:D150)&lt;D151,MIN(D149:D150),H151)),F150=2,IF((J150+I151*(H151-J150))&gt;MAX(C149:C150),IF(J150+I151*(H151-J150)&gt;C151,J150+I151*(H151-J150),H151),IF(MAX(C149:C150)&gt;C151,MAX(C149:C150),H151)))</f>
        <v>493.56</v>
      </c>
      <c r="K151" s="2"/>
      <c r="L151" s="2"/>
      <c r="M151" s="2"/>
    </row>
    <row r="152" spans="1:13" ht="12.75" x14ac:dyDescent="0.2">
      <c r="A152" s="3">
        <v>45345</v>
      </c>
      <c r="B152" s="6">
        <v>509.27</v>
      </c>
      <c r="C152" s="6">
        <v>510.13</v>
      </c>
      <c r="D152" s="6">
        <v>507.1</v>
      </c>
      <c r="E152" s="6">
        <v>507.85</v>
      </c>
      <c r="F152" s="11">
        <f t="shared" si="6"/>
        <v>1</v>
      </c>
      <c r="G152" s="11">
        <f t="shared" si="8"/>
        <v>148</v>
      </c>
      <c r="H152" s="6">
        <f>IF(F151=1, MAX(INDEX(C$4:C151, G151):C151), MIN(INDEX(D$4:D151, G151):D151))</f>
        <v>508.49</v>
      </c>
      <c r="I152" s="6">
        <f t="shared" si="7"/>
        <v>0.02</v>
      </c>
      <c r="J152" s="8" cm="1">
        <f t="array" ref="J152">_xlfn.IFS(F151=1,IF((J151+I152*(H152-J151))&lt;MIN(D150:D151),IF(J151+I152*(H152-J151)&lt;D152,J151+I152*(H152-J151),H152),IF(MIN(D150:D151)&lt;D152,MIN(D150:D151),H152)),F151=2,IF((J151+I152*(H152-J151))&gt;MAX(C150:C151),IF(J151+I152*(H152-J151)&gt;C152,J151+I152*(H152-J151),H152),IF(MAX(C150:C151)&gt;C152,MAX(C150:C151),H152)))</f>
        <v>493.56</v>
      </c>
      <c r="K152" s="2"/>
      <c r="L152" s="2"/>
      <c r="M152" s="2"/>
    </row>
    <row r="153" spans="1:13" ht="12.75" x14ac:dyDescent="0.2">
      <c r="A153" s="3">
        <v>45348</v>
      </c>
      <c r="B153" s="6">
        <v>508.3</v>
      </c>
      <c r="C153" s="6">
        <v>508.75</v>
      </c>
      <c r="D153" s="6">
        <v>505.86</v>
      </c>
      <c r="E153" s="6">
        <v>505.99</v>
      </c>
      <c r="F153" s="11">
        <f t="shared" si="6"/>
        <v>1</v>
      </c>
      <c r="G153" s="11">
        <f t="shared" si="8"/>
        <v>148</v>
      </c>
      <c r="H153" s="6">
        <f>IF(F152=1, MAX(INDEX(C$4:C152, G152):C152), MIN(INDEX(D$4:D152, G152):D152))</f>
        <v>510.13</v>
      </c>
      <c r="I153" s="6">
        <f t="shared" si="7"/>
        <v>0.04</v>
      </c>
      <c r="J153" s="8" cm="1">
        <f t="array" ref="J153">_xlfn.IFS(F152=1,IF((J152+I153*(H153-J152))&lt;MIN(D151:D152),IF(J152+I153*(H153-J152)&lt;D153,J152+I153*(H153-J152),H153),IF(MIN(D151:D152)&lt;D153,MIN(D151:D152),H153)),F152=2,IF((J152+I153*(H153-J152))&gt;MAX(C151:C152),IF(J152+I153*(H153-J152)&gt;C153,J152+I153*(H153-J152),H153),IF(MAX(C151:C152)&gt;C153,MAX(C151:C152),H153)))</f>
        <v>494.22280000000001</v>
      </c>
      <c r="K153" s="2"/>
      <c r="L153" s="2"/>
      <c r="M153" s="2"/>
    </row>
    <row r="154" spans="1:13" ht="12.75" x14ac:dyDescent="0.2">
      <c r="A154" s="3">
        <v>45349</v>
      </c>
      <c r="B154" s="6">
        <v>506.7</v>
      </c>
      <c r="C154" s="6">
        <v>507.16</v>
      </c>
      <c r="D154" s="6">
        <v>504.75</v>
      </c>
      <c r="E154" s="6">
        <v>506.93</v>
      </c>
      <c r="F154" s="11">
        <f t="shared" si="6"/>
        <v>1</v>
      </c>
      <c r="G154" s="11">
        <f t="shared" si="8"/>
        <v>148</v>
      </c>
      <c r="H154" s="6">
        <f>IF(F153=1, MAX(INDEX(C$4:C153, G153):C153), MIN(INDEX(D$4:D153, G153):D153))</f>
        <v>510.13</v>
      </c>
      <c r="I154" s="6">
        <f t="shared" si="7"/>
        <v>0.04</v>
      </c>
      <c r="J154" s="8" cm="1">
        <f t="array" ref="J154">_xlfn.IFS(F153=1,IF((J153+I154*(H154-J153))&lt;MIN(D152:D153),IF(J153+I154*(H154-J153)&lt;D154,J153+I154*(H154-J153),H154),IF(MIN(D152:D153)&lt;D154,MIN(D152:D153),H154)),F153=2,IF((J153+I154*(H154-J153))&gt;MAX(C152:C153),IF(J153+I154*(H154-J153)&gt;C154,J153+I154*(H154-J153),H154),IF(MAX(C152:C153)&gt;C154,MAX(C152:C153),H154)))</f>
        <v>494.85908799999999</v>
      </c>
      <c r="K154" s="2"/>
      <c r="L154" s="2"/>
      <c r="M154" s="2"/>
    </row>
    <row r="155" spans="1:13" ht="12.75" x14ac:dyDescent="0.2">
      <c r="A155" s="3">
        <v>45350</v>
      </c>
      <c r="B155" s="6">
        <v>505.33</v>
      </c>
      <c r="C155" s="6">
        <v>506.86</v>
      </c>
      <c r="D155" s="6">
        <v>504.96</v>
      </c>
      <c r="E155" s="6">
        <v>506.26</v>
      </c>
      <c r="F155" s="11">
        <f t="shared" si="6"/>
        <v>1</v>
      </c>
      <c r="G155" s="11">
        <f t="shared" si="8"/>
        <v>148</v>
      </c>
      <c r="H155" s="6">
        <f>IF(F154=1, MAX(INDEX(C$4:C154, G154):C154), MIN(INDEX(D$4:D154, G154):D154))</f>
        <v>510.13</v>
      </c>
      <c r="I155" s="6">
        <f t="shared" si="7"/>
        <v>0.04</v>
      </c>
      <c r="J155" s="8" cm="1">
        <f t="array" ref="J155">_xlfn.IFS(F154=1,IF((J154+I155*(H155-J154))&lt;MIN(D153:D154),IF(J154+I155*(H155-J154)&lt;D155,J154+I155*(H155-J154),H155),IF(MIN(D153:D154)&lt;D155,MIN(D153:D154),H155)),F154=2,IF((J154+I155*(H155-J154))&gt;MAX(C153:C154),IF(J154+I155*(H155-J154)&gt;C155,J154+I155*(H155-J154),H155),IF(MAX(C153:C154)&gt;C155,MAX(C153:C154),H155)))</f>
        <v>495.46992447999997</v>
      </c>
      <c r="K155" s="2"/>
      <c r="L155" s="2"/>
      <c r="M155" s="2"/>
    </row>
    <row r="156" spans="1:13" ht="12.75" x14ac:dyDescent="0.2">
      <c r="A156" s="3">
        <v>45351</v>
      </c>
      <c r="B156" s="6">
        <v>508.07</v>
      </c>
      <c r="C156" s="6">
        <v>509.74</v>
      </c>
      <c r="D156" s="6">
        <v>505.35</v>
      </c>
      <c r="E156" s="6">
        <v>508.08</v>
      </c>
      <c r="F156" s="11">
        <f t="shared" si="6"/>
        <v>1</v>
      </c>
      <c r="G156" s="11">
        <f t="shared" si="8"/>
        <v>148</v>
      </c>
      <c r="H156" s="6">
        <f>IF(F155=1, MAX(INDEX(C$4:C155, G155):C155), MIN(INDEX(D$4:D155, G155):D155))</f>
        <v>510.13</v>
      </c>
      <c r="I156" s="6">
        <f t="shared" si="7"/>
        <v>0.04</v>
      </c>
      <c r="J156" s="8" cm="1">
        <f t="array" ref="J156">_xlfn.IFS(F155=1,IF((J155+I156*(H156-J155))&lt;MIN(D154:D155),IF(J155+I156*(H156-J155)&lt;D156,J155+I156*(H156-J155),H156),IF(MIN(D154:D155)&lt;D156,MIN(D154:D155),H156)),F155=2,IF((J155+I156*(H156-J155))&gt;MAX(C154:C155),IF(J155+I156*(H156-J155)&gt;C156,J155+I156*(H156-J155),H156),IF(MAX(C154:C155)&gt;C156,MAX(C154:C155),H156)))</f>
        <v>496.05632750079997</v>
      </c>
      <c r="K156" s="2"/>
      <c r="L156" s="2"/>
      <c r="M156" s="2"/>
    </row>
    <row r="157" spans="1:13" ht="12.75" x14ac:dyDescent="0.2">
      <c r="A157" s="3">
        <v>45352</v>
      </c>
      <c r="B157" s="6">
        <v>508.98</v>
      </c>
      <c r="C157" s="6">
        <v>513.29</v>
      </c>
      <c r="D157" s="6">
        <v>508.56</v>
      </c>
      <c r="E157" s="6">
        <v>512.85</v>
      </c>
      <c r="F157" s="11">
        <f t="shared" si="6"/>
        <v>1</v>
      </c>
      <c r="G157" s="11">
        <f t="shared" si="8"/>
        <v>148</v>
      </c>
      <c r="H157" s="6">
        <f>IF(F156=1, MAX(INDEX(C$4:C156, G156):C156), MIN(INDEX(D$4:D156, G156):D156))</f>
        <v>510.13</v>
      </c>
      <c r="I157" s="6">
        <f t="shared" si="7"/>
        <v>0.04</v>
      </c>
      <c r="J157" s="8" cm="1">
        <f t="array" ref="J157">_xlfn.IFS(F156=1,IF((J156+I157*(H157-J156))&lt;MIN(D155:D156),IF(J156+I157*(H157-J156)&lt;D157,J156+I157*(H157-J156),H157),IF(MIN(D155:D156)&lt;D157,MIN(D155:D156),H157)),F156=2,IF((J156+I157*(H157-J156))&gt;MAX(C155:C156),IF(J156+I157*(H157-J156)&gt;C157,J156+I157*(H157-J156),H157),IF(MAX(C155:C156)&gt;C157,MAX(C155:C156),H157)))</f>
        <v>496.61927440076795</v>
      </c>
      <c r="K157" s="2"/>
      <c r="L157" s="2"/>
      <c r="M157" s="2"/>
    </row>
    <row r="158" spans="1:13" ht="12.75" x14ac:dyDescent="0.2">
      <c r="A158" s="3">
        <v>45355</v>
      </c>
      <c r="B158" s="6">
        <v>512.03</v>
      </c>
      <c r="C158" s="6">
        <v>514.20000000000005</v>
      </c>
      <c r="D158" s="6">
        <v>512</v>
      </c>
      <c r="E158" s="6">
        <v>512.29999999999995</v>
      </c>
      <c r="F158" s="11">
        <f t="shared" si="6"/>
        <v>1</v>
      </c>
      <c r="G158" s="11">
        <f t="shared" si="8"/>
        <v>148</v>
      </c>
      <c r="H158" s="6">
        <f>IF(F157=1, MAX(INDEX(C$4:C157, G157):C157), MIN(INDEX(D$4:D157, G157):D157))</f>
        <v>513.29</v>
      </c>
      <c r="I158" s="6">
        <f t="shared" si="7"/>
        <v>0.06</v>
      </c>
      <c r="J158" s="8" cm="1">
        <f t="array" ref="J158">_xlfn.IFS(F157=1,IF((J157+I158*(H158-J157))&lt;MIN(D156:D157),IF(J157+I158*(H158-J157)&lt;D158,J157+I158*(H158-J157),H158),IF(MIN(D156:D157)&lt;D158,MIN(D156:D157),H158)),F157=2,IF((J157+I158*(H158-J157))&gt;MAX(C156:C157),IF(J157+I158*(H158-J157)&gt;C158,J157+I158*(H158-J157),H158),IF(MAX(C156:C157)&gt;C158,MAX(C156:C157),H158)))</f>
        <v>497.61951793672188</v>
      </c>
      <c r="K158" s="2"/>
      <c r="L158" s="2"/>
      <c r="M158" s="2"/>
    </row>
    <row r="159" spans="1:13" ht="12.75" x14ac:dyDescent="0.2">
      <c r="A159" s="3">
        <v>45356</v>
      </c>
      <c r="B159" s="6">
        <v>510.24</v>
      </c>
      <c r="C159" s="6">
        <v>510.7</v>
      </c>
      <c r="D159" s="6">
        <v>504.91</v>
      </c>
      <c r="E159" s="6">
        <v>507.18</v>
      </c>
      <c r="F159" s="11">
        <f t="shared" si="6"/>
        <v>1</v>
      </c>
      <c r="G159" s="11">
        <f t="shared" si="8"/>
        <v>148</v>
      </c>
      <c r="H159" s="6">
        <f>IF(F158=1, MAX(INDEX(C$4:C158, G158):C158), MIN(INDEX(D$4:D158, G158):D158))</f>
        <v>514.20000000000005</v>
      </c>
      <c r="I159" s="6">
        <f t="shared" si="7"/>
        <v>0.08</v>
      </c>
      <c r="J159" s="8" cm="1">
        <f t="array" ref="J159">_xlfn.IFS(F158=1,IF((J158+I159*(H159-J158))&lt;MIN(D157:D158),IF(J158+I159*(H159-J158)&lt;D159,J158+I159*(H159-J158),H159),IF(MIN(D157:D158)&lt;D159,MIN(D157:D158),H159)),F158=2,IF((J158+I159*(H159-J158))&gt;MAX(C157:C158),IF(J158+I159*(H159-J158)&gt;C159,J158+I159*(H159-J158),H159),IF(MAX(C157:C158)&gt;C159,MAX(C157:C158),H159)))</f>
        <v>498.94595650178411</v>
      </c>
      <c r="K159" s="2"/>
      <c r="L159" s="2"/>
      <c r="M159" s="2"/>
    </row>
    <row r="160" spans="1:13" ht="12.75" x14ac:dyDescent="0.2">
      <c r="A160" s="3">
        <v>45357</v>
      </c>
      <c r="B160" s="6">
        <v>510.55</v>
      </c>
      <c r="C160" s="6">
        <v>512.07000000000005</v>
      </c>
      <c r="D160" s="6">
        <v>508.42</v>
      </c>
      <c r="E160" s="6">
        <v>509.75</v>
      </c>
      <c r="F160" s="11">
        <f t="shared" si="6"/>
        <v>1</v>
      </c>
      <c r="G160" s="11">
        <f t="shared" si="8"/>
        <v>148</v>
      </c>
      <c r="H160" s="6">
        <f>IF(F159=1, MAX(INDEX(C$4:C159, G159):C159), MIN(INDEX(D$4:D159, G159):D159))</f>
        <v>514.20000000000005</v>
      </c>
      <c r="I160" s="6">
        <f t="shared" si="7"/>
        <v>0.08</v>
      </c>
      <c r="J160" s="8" cm="1">
        <f t="array" ref="J160">_xlfn.IFS(F159=1,IF((J159+I160*(H160-J159))&lt;MIN(D158:D159),IF(J159+I160*(H160-J159)&lt;D160,J159+I160*(H160-J159),H160),IF(MIN(D158:D159)&lt;D160,MIN(D158:D159),H160)),F159=2,IF((J159+I160*(H160-J159))&gt;MAX(C158:C159),IF(J159+I160*(H160-J159)&gt;C160,J159+I160*(H160-J159),H160),IF(MAX(C158:C159)&gt;C160,MAX(C158:C159),H160)))</f>
        <v>500.16627998164137</v>
      </c>
      <c r="K160" s="2"/>
      <c r="L160" s="2"/>
      <c r="M160" s="2"/>
    </row>
    <row r="161" spans="1:13" ht="12.75" x14ac:dyDescent="0.2">
      <c r="A161" s="3">
        <v>45358</v>
      </c>
      <c r="B161" s="6">
        <v>513.14</v>
      </c>
      <c r="C161" s="6">
        <v>515.89</v>
      </c>
      <c r="D161" s="6">
        <v>509.81</v>
      </c>
      <c r="E161" s="6">
        <v>514.80999999999995</v>
      </c>
      <c r="F161" s="11">
        <f t="shared" si="6"/>
        <v>1</v>
      </c>
      <c r="G161" s="11">
        <f t="shared" si="8"/>
        <v>148</v>
      </c>
      <c r="H161" s="6">
        <f>IF(F160=1, MAX(INDEX(C$4:C160, G160):C160), MIN(INDEX(D$4:D160, G160):D160))</f>
        <v>514.20000000000005</v>
      </c>
      <c r="I161" s="6">
        <f t="shared" si="7"/>
        <v>0.08</v>
      </c>
      <c r="J161" s="8" cm="1">
        <f t="array" ref="J161">_xlfn.IFS(F160=1,IF((J160+I161*(H161-J160))&lt;MIN(D159:D160),IF(J160+I161*(H161-J160)&lt;D161,J160+I161*(H161-J160),H161),IF(MIN(D159:D160)&lt;D161,MIN(D159:D160),H161)),F160=2,IF((J160+I161*(H161-J160))&gt;MAX(C159:C160),IF(J160+I161*(H161-J160)&gt;C161,J160+I161*(H161-J160),H161),IF(MAX(C159:C160)&gt;C161,MAX(C159:C160),H161)))</f>
        <v>501.28897758311007</v>
      </c>
      <c r="K161" s="2"/>
      <c r="L161" s="2"/>
      <c r="M161" s="2"/>
    </row>
    <row r="162" spans="1:13" ht="12.75" x14ac:dyDescent="0.2">
      <c r="A162" s="3">
        <v>45359</v>
      </c>
      <c r="B162" s="6">
        <v>515.46</v>
      </c>
      <c r="C162" s="6">
        <v>518.22</v>
      </c>
      <c r="D162" s="6">
        <v>511.13</v>
      </c>
      <c r="E162" s="6">
        <v>511.72</v>
      </c>
      <c r="F162" s="11">
        <f t="shared" si="6"/>
        <v>1</v>
      </c>
      <c r="G162" s="11">
        <f t="shared" si="8"/>
        <v>148</v>
      </c>
      <c r="H162" s="6">
        <f>IF(F161=1, MAX(INDEX(C$4:C161, G161):C161), MIN(INDEX(D$4:D161, G161):D161))</f>
        <v>515.89</v>
      </c>
      <c r="I162" s="6">
        <f t="shared" si="7"/>
        <v>0.1</v>
      </c>
      <c r="J162" s="8" cm="1">
        <f t="array" ref="J162">_xlfn.IFS(F161=1,IF((J161+I162*(H162-J161))&lt;MIN(D160:D161),IF(J161+I162*(H162-J161)&lt;D162,J161+I162*(H162-J161),H162),IF(MIN(D160:D161)&lt;D162,MIN(D160:D161),H162)),F161=2,IF((J161+I162*(H162-J161))&gt;MAX(C160:C161),IF(J161+I162*(H162-J161)&gt;C162,J161+I162*(H162-J161),H162),IF(MAX(C160:C161)&gt;C162,MAX(C160:C161),H162)))</f>
        <v>502.74907982479908</v>
      </c>
      <c r="K162" s="2"/>
      <c r="L162" s="2"/>
      <c r="M162" s="2"/>
    </row>
    <row r="163" spans="1:13" ht="12.75" x14ac:dyDescent="0.2">
      <c r="A163" s="3">
        <v>45362</v>
      </c>
      <c r="B163" s="6">
        <v>510.48</v>
      </c>
      <c r="C163" s="6">
        <v>511.88</v>
      </c>
      <c r="D163" s="6">
        <v>508.5</v>
      </c>
      <c r="E163" s="6">
        <v>511.28</v>
      </c>
      <c r="F163" s="11">
        <f t="shared" si="6"/>
        <v>1</v>
      </c>
      <c r="G163" s="11">
        <f t="shared" si="8"/>
        <v>148</v>
      </c>
      <c r="H163" s="6">
        <f>IF(F162=1, MAX(INDEX(C$4:C162, G162):C162), MIN(INDEX(D$4:D162, G162):D162))</f>
        <v>518.22</v>
      </c>
      <c r="I163" s="6">
        <f t="shared" si="7"/>
        <v>0.12000000000000001</v>
      </c>
      <c r="J163" s="8" cm="1">
        <f t="array" ref="J163">_xlfn.IFS(F162=1,IF((J162+I163*(H163-J162))&lt;MIN(D161:D162),IF(J162+I163*(H163-J162)&lt;D163,J162+I163*(H163-J162),H163),IF(MIN(D161:D162)&lt;D163,MIN(D161:D162),H163)),F162=2,IF((J162+I163*(H163-J162))&gt;MAX(C161:C162),IF(J162+I163*(H163-J162)&gt;C163,J162+I163*(H163-J162),H163),IF(MAX(C161:C162)&gt;C163,MAX(C161:C162),H163)))</f>
        <v>504.60559024582318</v>
      </c>
      <c r="K163" s="2"/>
      <c r="L163" s="2"/>
      <c r="M163" s="2"/>
    </row>
    <row r="164" spans="1:13" ht="12.75" x14ac:dyDescent="0.2">
      <c r="A164" s="3">
        <v>45363</v>
      </c>
      <c r="B164" s="6">
        <v>513.45000000000005</v>
      </c>
      <c r="C164" s="6">
        <v>517.38</v>
      </c>
      <c r="D164" s="6">
        <v>510.86</v>
      </c>
      <c r="E164" s="6">
        <v>516.78</v>
      </c>
      <c r="F164" s="11">
        <f t="shared" si="6"/>
        <v>1</v>
      </c>
      <c r="G164" s="11">
        <f t="shared" si="8"/>
        <v>148</v>
      </c>
      <c r="H164" s="6">
        <f>IF(F163=1, MAX(INDEX(C$4:C163, G163):C163), MIN(INDEX(D$4:D163, G163):D163))</f>
        <v>518.22</v>
      </c>
      <c r="I164" s="6">
        <f t="shared" si="7"/>
        <v>0.12000000000000001</v>
      </c>
      <c r="J164" s="8" cm="1">
        <f t="array" ref="J164">_xlfn.IFS(F163=1,IF((J163+I164*(H164-J163))&lt;MIN(D162:D163),IF(J163+I164*(H164-J163)&lt;D164,J163+I164*(H164-J163),H164),IF(MIN(D162:D163)&lt;D164,MIN(D162:D163),H164)),F163=2,IF((J163+I164*(H164-J163))&gt;MAX(C162:C163),IF(J163+I164*(H164-J163)&gt;C164,J163+I164*(H164-J163),H164),IF(MAX(C162:C163)&gt;C164,MAX(C162:C163),H164)))</f>
        <v>506.23931941632441</v>
      </c>
      <c r="K164" s="2"/>
      <c r="L164" s="2"/>
      <c r="M164" s="2"/>
    </row>
    <row r="165" spans="1:13" ht="12.75" x14ac:dyDescent="0.2">
      <c r="A165" s="3">
        <v>45364</v>
      </c>
      <c r="B165" s="6">
        <v>517.11</v>
      </c>
      <c r="C165" s="6">
        <v>517.29</v>
      </c>
      <c r="D165" s="6">
        <v>514.49</v>
      </c>
      <c r="E165" s="6">
        <v>515.97</v>
      </c>
      <c r="F165" s="11">
        <f t="shared" si="6"/>
        <v>1</v>
      </c>
      <c r="G165" s="11">
        <f t="shared" si="8"/>
        <v>148</v>
      </c>
      <c r="H165" s="6">
        <f>IF(F164=1, MAX(INDEX(C$4:C164, G164):C164), MIN(INDEX(D$4:D164, G164):D164))</f>
        <v>518.22</v>
      </c>
      <c r="I165" s="6">
        <f t="shared" si="7"/>
        <v>0.12000000000000001</v>
      </c>
      <c r="J165" s="8" cm="1">
        <f t="array" ref="J165">_xlfn.IFS(F164=1,IF((J164+I165*(H165-J164))&lt;MIN(D163:D164),IF(J164+I165*(H165-J164)&lt;D165,J164+I165*(H165-J164),H165),IF(MIN(D163:D164)&lt;D165,MIN(D163:D164),H165)),F164=2,IF((J164+I165*(H165-J164))&gt;MAX(C163:C164),IF(J164+I165*(H165-J164)&gt;C165,J164+I165*(H165-J164),H165),IF(MAX(C163:C164)&gt;C165,MAX(C163:C164),H165)))</f>
        <v>507.67700108636546</v>
      </c>
      <c r="K165" s="2"/>
      <c r="L165" s="2"/>
      <c r="M165" s="2"/>
    </row>
    <row r="166" spans="1:13" ht="12.75" x14ac:dyDescent="0.2">
      <c r="A166" s="3">
        <v>45365</v>
      </c>
      <c r="B166" s="6">
        <v>516.97</v>
      </c>
      <c r="C166" s="6">
        <v>517.13</v>
      </c>
      <c r="D166" s="6">
        <v>511.82</v>
      </c>
      <c r="E166" s="6">
        <v>514.95000000000005</v>
      </c>
      <c r="F166" s="11">
        <f t="shared" si="6"/>
        <v>1</v>
      </c>
      <c r="G166" s="11">
        <f t="shared" si="8"/>
        <v>148</v>
      </c>
      <c r="H166" s="6">
        <f>IF(F165=1, MAX(INDEX(C$4:C165, G165):C165), MIN(INDEX(D$4:D165, G165):D165))</f>
        <v>518.22</v>
      </c>
      <c r="I166" s="6">
        <f t="shared" si="7"/>
        <v>0.12000000000000001</v>
      </c>
      <c r="J166" s="8" cm="1">
        <f t="array" ref="J166">_xlfn.IFS(F165=1,IF((J165+I166*(H166-J165))&lt;MIN(D164:D165),IF(J165+I166*(H166-J165)&lt;D166,J165+I166*(H166-J165),H166),IF(MIN(D164:D165)&lt;D166,MIN(D164:D165),H166)),F165=2,IF((J165+I166*(H166-J165))&gt;MAX(C164:C165),IF(J165+I166*(H166-J165)&gt;C166,J165+I166*(H166-J165),H166),IF(MAX(C164:C165)&gt;C166,MAX(C164:C165),H166)))</f>
        <v>508.9421609560016</v>
      </c>
      <c r="K166" s="2"/>
      <c r="L166" s="2"/>
      <c r="M166" s="2"/>
    </row>
    <row r="167" spans="1:13" ht="12.75" x14ac:dyDescent="0.2">
      <c r="A167" s="3">
        <v>45366</v>
      </c>
      <c r="B167" s="6">
        <v>510.21</v>
      </c>
      <c r="C167" s="6">
        <v>511.7</v>
      </c>
      <c r="D167" s="6">
        <v>508.12</v>
      </c>
      <c r="E167" s="6">
        <v>509.83</v>
      </c>
      <c r="F167" s="11">
        <f t="shared" si="6"/>
        <v>2</v>
      </c>
      <c r="G167" s="11">
        <f t="shared" si="8"/>
        <v>164</v>
      </c>
      <c r="H167" s="6">
        <f>IF(F166=1, MAX(INDEX(C$4:C166, G166):C166), MIN(INDEX(D$4:D166, G166):D166))</f>
        <v>518.22</v>
      </c>
      <c r="I167" s="6">
        <f t="shared" si="7"/>
        <v>0.12000000000000001</v>
      </c>
      <c r="J167" s="8" cm="1">
        <f t="array" ref="J167">_xlfn.IFS(F166=1,IF((J166+I167*(H167-J166))&lt;MIN(D165:D166),IF(J166+I167*(H167-J166)&lt;D167,J166+I167*(H167-J166),H167),IF(MIN(D165:D166)&lt;D167,MIN(D165:D166),H167)),F166=2,IF((J166+I167*(H167-J166))&gt;MAX(C165:C166),IF(J166+I167*(H167-J166)&gt;C167,J166+I167*(H167-J166),H167),IF(MAX(C165:C166)&gt;C167,MAX(C165:C166),H167)))</f>
        <v>518.22</v>
      </c>
      <c r="K167" s="2"/>
      <c r="L167" s="2"/>
      <c r="M167" s="2"/>
    </row>
    <row r="168" spans="1:13" ht="12.75" x14ac:dyDescent="0.2">
      <c r="A168" s="3">
        <v>45369</v>
      </c>
      <c r="B168" s="6">
        <v>514</v>
      </c>
      <c r="C168" s="6">
        <v>515.48</v>
      </c>
      <c r="D168" s="6">
        <v>512.44000000000005</v>
      </c>
      <c r="E168" s="6">
        <v>512.86</v>
      </c>
      <c r="F168" s="11">
        <f t="shared" si="6"/>
        <v>2</v>
      </c>
      <c r="G168" s="11">
        <f t="shared" si="8"/>
        <v>164</v>
      </c>
      <c r="H168" s="6">
        <f>IF(F167=1, MAX(INDEX(C$4:C167, G167):C167), MIN(INDEX(D$4:D167, G167):D167))</f>
        <v>508.12</v>
      </c>
      <c r="I168" s="6">
        <f t="shared" si="7"/>
        <v>0.02</v>
      </c>
      <c r="J168" s="8" cm="1">
        <f t="array" ref="J168">_xlfn.IFS(F167=1,IF((J167+I168*(H168-J167))&lt;MIN(D166:D167),IF(J167+I168*(H168-J167)&lt;D168,J167+I168*(H168-J167),H168),IF(MIN(D166:D167)&lt;D168,MIN(D166:D167),H168)),F167=2,IF((J167+I168*(H168-J167))&gt;MAX(C166:C167),IF(J167+I168*(H168-J167)&gt;C168,J167+I168*(H168-J167),H168),IF(MAX(C166:C167)&gt;C168,MAX(C166:C167),H168)))</f>
        <v>518.01800000000003</v>
      </c>
      <c r="K168" s="2"/>
      <c r="L168" s="2"/>
      <c r="M168" s="2"/>
    </row>
    <row r="169" spans="1:13" ht="12.75" x14ac:dyDescent="0.2">
      <c r="A169" s="3">
        <v>45370</v>
      </c>
      <c r="B169" s="6">
        <v>512.15</v>
      </c>
      <c r="C169" s="6">
        <v>515.99</v>
      </c>
      <c r="D169" s="6">
        <v>511.12</v>
      </c>
      <c r="E169" s="6">
        <v>515.71</v>
      </c>
      <c r="F169" s="11">
        <f t="shared" si="6"/>
        <v>2</v>
      </c>
      <c r="G169" s="11">
        <f t="shared" si="8"/>
        <v>164</v>
      </c>
      <c r="H169" s="6">
        <f>IF(F168=1, MAX(INDEX(C$4:C168, G168):C168), MIN(INDEX(D$4:D168, G168):D168))</f>
        <v>508.12</v>
      </c>
      <c r="I169" s="6">
        <f t="shared" si="7"/>
        <v>0.02</v>
      </c>
      <c r="J169" s="8" cm="1">
        <f t="array" ref="J169">_xlfn.IFS(F168=1,IF((J168+I169*(H169-J168))&lt;MIN(D167:D168),IF(J168+I169*(H169-J168)&lt;D169,J168+I169*(H169-J168),H169),IF(MIN(D167:D168)&lt;D169,MIN(D167:D168),H169)),F168=2,IF((J168+I169*(H169-J168))&gt;MAX(C167:C168),IF(J168+I169*(H169-J168)&gt;C169,J168+I169*(H169-J168),H169),IF(MAX(C167:C168)&gt;C169,MAX(C167:C168),H169)))</f>
        <v>517.82004000000006</v>
      </c>
      <c r="K169" s="2"/>
      <c r="L169" s="2"/>
      <c r="M169" s="2"/>
    </row>
    <row r="170" spans="1:13" ht="12.75" x14ac:dyDescent="0.2">
      <c r="A170" s="3">
        <v>45371</v>
      </c>
      <c r="B170" s="6">
        <v>515.77</v>
      </c>
      <c r="C170" s="6">
        <v>520.62</v>
      </c>
      <c r="D170" s="6">
        <v>515.08000000000004</v>
      </c>
      <c r="E170" s="6">
        <v>520.48</v>
      </c>
      <c r="F170" s="11">
        <f t="shared" ref="F170:F233" si="9">IF(J170&lt;D170,1,IF(J170&gt;C170,2,F169))</f>
        <v>1</v>
      </c>
      <c r="G170" s="11">
        <f t="shared" si="8"/>
        <v>167</v>
      </c>
      <c r="H170" s="6">
        <f>IF(F169=1, MAX(INDEX(C$4:C169, G169):C169), MIN(INDEX(D$4:D169, G169):D169))</f>
        <v>508.12</v>
      </c>
      <c r="I170" s="6">
        <f t="shared" ref="I170:I233" si="10">IF(F168=F169,IF(H170&lt;&gt;H169,MIN(I169+$N$2,$P$2),I169),$L$2)</f>
        <v>0.02</v>
      </c>
      <c r="J170" s="8" cm="1">
        <f t="array" ref="J170">_xlfn.IFS(F169=1,IF((J169+I170*(H170-J169))&lt;MIN(D168:D169),IF(J169+I170*(H170-J169)&lt;D170,J169+I170*(H170-J169),H170),IF(MIN(D168:D169)&lt;D170,MIN(D168:D169),H170)),F169=2,IF((J169+I170*(H170-J169))&gt;MAX(C168:C169),IF(J169+I170*(H170-J169)&gt;C170,J169+I170*(H170-J169),H170),IF(MAX(C168:C169)&gt;C170,MAX(C168:C169),H170)))</f>
        <v>508.12</v>
      </c>
      <c r="K170" s="2"/>
      <c r="L170" s="2"/>
      <c r="M170" s="2"/>
    </row>
    <row r="171" spans="1:13" ht="12.75" x14ac:dyDescent="0.2">
      <c r="A171" s="3">
        <v>45372</v>
      </c>
      <c r="B171" s="6">
        <v>523.39</v>
      </c>
      <c r="C171" s="6">
        <v>524.11</v>
      </c>
      <c r="D171" s="6">
        <v>521.91</v>
      </c>
      <c r="E171" s="6">
        <v>522.20000000000005</v>
      </c>
      <c r="F171" s="11">
        <f t="shared" si="9"/>
        <v>1</v>
      </c>
      <c r="G171" s="11">
        <f t="shared" si="8"/>
        <v>167</v>
      </c>
      <c r="H171" s="6">
        <f>IF(F170=1, MAX(INDEX(C$4:C170, G170):C170), MIN(INDEX(D$4:D170, G170):D170))</f>
        <v>520.62</v>
      </c>
      <c r="I171" s="6">
        <f t="shared" si="10"/>
        <v>0.02</v>
      </c>
      <c r="J171" s="8" cm="1">
        <f t="array" ref="J171">_xlfn.IFS(F170=1,IF((J170+I171*(H171-J170))&lt;MIN(D169:D170),IF(J170+I171*(H171-J170)&lt;D171,J170+I171*(H171-J170),H171),IF(MIN(D169:D170)&lt;D171,MIN(D169:D170),H171)),F170=2,IF((J170+I171*(H171-J170))&gt;MAX(C169:C170),IF(J170+I171*(H171-J170)&gt;C171,J170+I171*(H171-J170),H171),IF(MAX(C169:C170)&gt;C171,MAX(C169:C170),H171)))</f>
        <v>508.37</v>
      </c>
      <c r="K171" s="2"/>
      <c r="L171" s="2"/>
      <c r="M171" s="2"/>
    </row>
    <row r="172" spans="1:13" ht="12.75" x14ac:dyDescent="0.2">
      <c r="A172" s="3">
        <v>45373</v>
      </c>
      <c r="B172" s="6">
        <v>522.11</v>
      </c>
      <c r="C172" s="6">
        <v>522.6</v>
      </c>
      <c r="D172" s="6">
        <v>520.97</v>
      </c>
      <c r="E172" s="6">
        <v>521.21</v>
      </c>
      <c r="F172" s="11">
        <f t="shared" si="9"/>
        <v>1</v>
      </c>
      <c r="G172" s="11">
        <f t="shared" si="8"/>
        <v>167</v>
      </c>
      <c r="H172" s="6">
        <f>IF(F171=1, MAX(INDEX(C$4:C171, G171):C171), MIN(INDEX(D$4:D171, G171):D171))</f>
        <v>524.11</v>
      </c>
      <c r="I172" s="6">
        <f t="shared" si="10"/>
        <v>0.04</v>
      </c>
      <c r="J172" s="8" cm="1">
        <f t="array" ref="J172">_xlfn.IFS(F171=1,IF((J171+I172*(H172-J171))&lt;MIN(D170:D171),IF(J171+I172*(H172-J171)&lt;D172,J171+I172*(H172-J171),H172),IF(MIN(D170:D171)&lt;D172,MIN(D170:D171),H172)),F171=2,IF((J171+I172*(H172-J171))&gt;MAX(C170:C171),IF(J171+I172*(H172-J171)&gt;C172,J171+I172*(H172-J171),H172),IF(MAX(C170:C171)&gt;C172,MAX(C170:C171),H172)))</f>
        <v>508.99959999999999</v>
      </c>
      <c r="K172" s="2"/>
      <c r="L172" s="2"/>
      <c r="M172" s="2"/>
    </row>
    <row r="173" spans="1:13" ht="12.75" x14ac:dyDescent="0.2">
      <c r="A173" s="3">
        <v>45376</v>
      </c>
      <c r="B173" s="6">
        <v>519.79999999999995</v>
      </c>
      <c r="C173" s="6">
        <v>520.95000000000005</v>
      </c>
      <c r="D173" s="6">
        <v>519.61</v>
      </c>
      <c r="E173" s="6">
        <v>519.77</v>
      </c>
      <c r="F173" s="11">
        <f t="shared" si="9"/>
        <v>1</v>
      </c>
      <c r="G173" s="11">
        <f t="shared" si="8"/>
        <v>167</v>
      </c>
      <c r="H173" s="6">
        <f>IF(F172=1, MAX(INDEX(C$4:C172, G172):C172), MIN(INDEX(D$4:D172, G172):D172))</f>
        <v>524.11</v>
      </c>
      <c r="I173" s="6">
        <f t="shared" si="10"/>
        <v>0.04</v>
      </c>
      <c r="J173" s="8" cm="1">
        <f t="array" ref="J173">_xlfn.IFS(F172=1,IF((J172+I173*(H173-J172))&lt;MIN(D171:D172),IF(J172+I173*(H173-J172)&lt;D173,J172+I173*(H173-J172),H173),IF(MIN(D171:D172)&lt;D173,MIN(D171:D172),H173)),F172=2,IF((J172+I173*(H173-J172))&gt;MAX(C171:C172),IF(J172+I173*(H173-J172)&gt;C173,J172+I173*(H173-J172),H173),IF(MAX(C171:C172)&gt;C173,MAX(C171:C172),H173)))</f>
        <v>509.604016</v>
      </c>
      <c r="K173" s="2"/>
      <c r="L173" s="2"/>
      <c r="M173" s="2"/>
    </row>
    <row r="174" spans="1:13" ht="12.75" x14ac:dyDescent="0.2">
      <c r="A174" s="3">
        <v>45377</v>
      </c>
      <c r="B174" s="6">
        <v>521.23</v>
      </c>
      <c r="C174" s="6">
        <v>521.58000000000004</v>
      </c>
      <c r="D174" s="6">
        <v>518.4</v>
      </c>
      <c r="E174" s="6">
        <v>518.80999999999995</v>
      </c>
      <c r="F174" s="11">
        <f t="shared" si="9"/>
        <v>1</v>
      </c>
      <c r="G174" s="11">
        <f t="shared" si="8"/>
        <v>167</v>
      </c>
      <c r="H174" s="6">
        <f>IF(F173=1, MAX(INDEX(C$4:C173, G173):C173), MIN(INDEX(D$4:D173, G173):D173))</f>
        <v>524.11</v>
      </c>
      <c r="I174" s="6">
        <f t="shared" si="10"/>
        <v>0.04</v>
      </c>
      <c r="J174" s="8" cm="1">
        <f t="array" ref="J174">_xlfn.IFS(F173=1,IF((J173+I174*(H174-J173))&lt;MIN(D172:D173),IF(J173+I174*(H174-J173)&lt;D174,J173+I174*(H174-J173),H174),IF(MIN(D172:D173)&lt;D174,MIN(D172:D173),H174)),F173=2,IF((J173+I174*(H174-J173))&gt;MAX(C172:C173),IF(J173+I174*(H174-J173)&gt;C174,J173+I174*(H174-J173),H174),IF(MAX(C172:C173)&gt;C174,MAX(C172:C173),H174)))</f>
        <v>510.18425536000001</v>
      </c>
      <c r="K174" s="2"/>
      <c r="L174" s="2"/>
      <c r="M174" s="2"/>
    </row>
    <row r="175" spans="1:13" ht="12.75" x14ac:dyDescent="0.2">
      <c r="A175" s="3">
        <v>45378</v>
      </c>
      <c r="B175" s="6">
        <v>521.71</v>
      </c>
      <c r="C175" s="6">
        <v>523.21</v>
      </c>
      <c r="D175" s="6">
        <v>519.48</v>
      </c>
      <c r="E175" s="6">
        <v>523.16999999999996</v>
      </c>
      <c r="F175" s="11">
        <f t="shared" si="9"/>
        <v>1</v>
      </c>
      <c r="G175" s="11">
        <f t="shared" si="8"/>
        <v>167</v>
      </c>
      <c r="H175" s="6">
        <f>IF(F174=1, MAX(INDEX(C$4:C174, G174):C174), MIN(INDEX(D$4:D174, G174):D174))</f>
        <v>524.11</v>
      </c>
      <c r="I175" s="6">
        <f t="shared" si="10"/>
        <v>0.04</v>
      </c>
      <c r="J175" s="8" cm="1">
        <f t="array" ref="J175">_xlfn.IFS(F174=1,IF((J174+I175*(H175-J174))&lt;MIN(D173:D174),IF(J174+I175*(H175-J174)&lt;D175,J174+I175*(H175-J174),H175),IF(MIN(D173:D174)&lt;D175,MIN(D173:D174),H175)),F174=2,IF((J174+I175*(H175-J174))&gt;MAX(C173:C174),IF(J174+I175*(H175-J174)&gt;C175,J174+I175*(H175-J174),H175),IF(MAX(C173:C174)&gt;C175,MAX(C173:C174),H175)))</f>
        <v>510.74128514559999</v>
      </c>
      <c r="K175" s="2"/>
      <c r="L175" s="2"/>
      <c r="M175" s="2"/>
    </row>
    <row r="176" spans="1:13" ht="12.75" x14ac:dyDescent="0.2">
      <c r="A176" s="3">
        <v>45379</v>
      </c>
      <c r="B176" s="6">
        <v>523.21</v>
      </c>
      <c r="C176" s="6">
        <v>524.61</v>
      </c>
      <c r="D176" s="6">
        <v>522.78</v>
      </c>
      <c r="E176" s="6">
        <v>523.07000000000005</v>
      </c>
      <c r="F176" s="11">
        <f t="shared" si="9"/>
        <v>1</v>
      </c>
      <c r="G176" s="11">
        <f t="shared" si="8"/>
        <v>167</v>
      </c>
      <c r="H176" s="6">
        <f>IF(F175=1, MAX(INDEX(C$4:C175, G175):C175), MIN(INDEX(D$4:D175, G175):D175))</f>
        <v>524.11</v>
      </c>
      <c r="I176" s="6">
        <f t="shared" si="10"/>
        <v>0.04</v>
      </c>
      <c r="J176" s="8" cm="1">
        <f t="array" ref="J176">_xlfn.IFS(F175=1,IF((J175+I176*(H176-J175))&lt;MIN(D174:D175),IF(J175+I176*(H176-J175)&lt;D176,J175+I176*(H176-J175),H176),IF(MIN(D174:D175)&lt;D176,MIN(D174:D175),H176)),F175=2,IF((J175+I176*(H176-J175))&gt;MAX(C174:C175),IF(J175+I176*(H176-J175)&gt;C176,J175+I176*(H176-J175),H176),IF(MAX(C174:C175)&gt;C176,MAX(C174:C175),H176)))</f>
        <v>511.27603373977598</v>
      </c>
      <c r="K176" s="2"/>
      <c r="L176" s="2"/>
      <c r="M176" s="2"/>
    </row>
    <row r="177" spans="1:13" ht="12.75" x14ac:dyDescent="0.2">
      <c r="A177" s="3">
        <v>45383</v>
      </c>
      <c r="B177" s="6">
        <v>523.83000000000004</v>
      </c>
      <c r="C177" s="6">
        <v>524.38</v>
      </c>
      <c r="D177" s="6">
        <v>520.97</v>
      </c>
      <c r="E177" s="6">
        <v>522.16</v>
      </c>
      <c r="F177" s="11">
        <f t="shared" si="9"/>
        <v>1</v>
      </c>
      <c r="G177" s="11">
        <f t="shared" si="8"/>
        <v>167</v>
      </c>
      <c r="H177" s="6">
        <f>IF(F176=1, MAX(INDEX(C$4:C176, G176):C176), MIN(INDEX(D$4:D176, G176):D176))</f>
        <v>524.61</v>
      </c>
      <c r="I177" s="6">
        <f t="shared" si="10"/>
        <v>0.06</v>
      </c>
      <c r="J177" s="8" cm="1">
        <f t="array" ref="J177">_xlfn.IFS(F176=1,IF((J176+I177*(H177-J176))&lt;MIN(D175:D176),IF(J176+I177*(H177-J176)&lt;D177,J176+I177*(H177-J176),H177),IF(MIN(D175:D176)&lt;D177,MIN(D175:D176),H177)),F176=2,IF((J176+I177*(H177-J176))&gt;MAX(C175:C176),IF(J176+I177*(H177-J176)&gt;C177,J176+I177*(H177-J176),H177),IF(MAX(C175:C176)&gt;C177,MAX(C175:C176),H177)))</f>
        <v>512.07607171538939</v>
      </c>
      <c r="K177" s="2"/>
      <c r="L177" s="2"/>
      <c r="M177" s="2"/>
    </row>
    <row r="178" spans="1:13" ht="12.75" x14ac:dyDescent="0.2">
      <c r="A178" s="3">
        <v>45384</v>
      </c>
      <c r="B178" s="6">
        <v>518.24</v>
      </c>
      <c r="C178" s="6">
        <v>518.98</v>
      </c>
      <c r="D178" s="6">
        <v>516.48</v>
      </c>
      <c r="E178" s="6">
        <v>518.84</v>
      </c>
      <c r="F178" s="11">
        <f t="shared" si="9"/>
        <v>1</v>
      </c>
      <c r="G178" s="11">
        <f t="shared" si="8"/>
        <v>167</v>
      </c>
      <c r="H178" s="6">
        <f>IF(F177=1, MAX(INDEX(C$4:C177, G177):C177), MIN(INDEX(D$4:D177, G177):D177))</f>
        <v>524.61</v>
      </c>
      <c r="I178" s="6">
        <f t="shared" si="10"/>
        <v>0.06</v>
      </c>
      <c r="J178" s="8" cm="1">
        <f t="array" ref="J178">_xlfn.IFS(F177=1,IF((J177+I178*(H178-J177))&lt;MIN(D176:D177),IF(J177+I178*(H178-J177)&lt;D178,J177+I178*(H178-J177),H178),IF(MIN(D176:D177)&lt;D178,MIN(D176:D177),H178)),F177=2,IF((J177+I178*(H178-J177))&gt;MAX(C176:C177),IF(J177+I178*(H178-J177)&gt;C178,J177+I178*(H178-J177),H178),IF(MAX(C176:C177)&gt;C178,MAX(C176:C177),H178)))</f>
        <v>512.82810741246601</v>
      </c>
      <c r="K178" s="2"/>
      <c r="L178" s="2"/>
      <c r="M178" s="2"/>
    </row>
    <row r="179" spans="1:13" ht="12.75" x14ac:dyDescent="0.2">
      <c r="A179" s="3">
        <v>45385</v>
      </c>
      <c r="B179" s="6">
        <v>517.72</v>
      </c>
      <c r="C179" s="6">
        <v>520.95000000000005</v>
      </c>
      <c r="D179" s="6">
        <v>517.66</v>
      </c>
      <c r="E179" s="6">
        <v>519.41</v>
      </c>
      <c r="F179" s="11">
        <f t="shared" si="9"/>
        <v>1</v>
      </c>
      <c r="G179" s="11">
        <f t="shared" si="8"/>
        <v>167</v>
      </c>
      <c r="H179" s="6">
        <f>IF(F178=1, MAX(INDEX(C$4:C178, G178):C178), MIN(INDEX(D$4:D178, G178):D178))</f>
        <v>524.61</v>
      </c>
      <c r="I179" s="6">
        <f t="shared" si="10"/>
        <v>0.06</v>
      </c>
      <c r="J179" s="8" cm="1">
        <f t="array" ref="J179">_xlfn.IFS(F178=1,IF((J178+I179*(H179-J178))&lt;MIN(D177:D178),IF(J178+I179*(H179-J178)&lt;D179,J178+I179*(H179-J178),H179),IF(MIN(D177:D178)&lt;D179,MIN(D177:D178),H179)),F178=2,IF((J178+I179*(H179-J178))&gt;MAX(C177:C178),IF(J178+I179*(H179-J178)&gt;C179,J178+I179*(H179-J178),H179),IF(MAX(C177:C178)&gt;C179,MAX(C177:C178),H179)))</f>
        <v>513.53502096771808</v>
      </c>
      <c r="K179" s="2"/>
      <c r="L179" s="2"/>
      <c r="M179" s="2"/>
    </row>
    <row r="180" spans="1:13" ht="12.75" x14ac:dyDescent="0.2">
      <c r="A180" s="3">
        <v>45386</v>
      </c>
      <c r="B180" s="6">
        <v>523.52</v>
      </c>
      <c r="C180" s="6">
        <v>523.87</v>
      </c>
      <c r="D180" s="6">
        <v>512.76</v>
      </c>
      <c r="E180" s="6">
        <v>513.07000000000005</v>
      </c>
      <c r="F180" s="11">
        <f t="shared" si="9"/>
        <v>2</v>
      </c>
      <c r="G180" s="11">
        <f t="shared" si="8"/>
        <v>177</v>
      </c>
      <c r="H180" s="6">
        <f>IF(F179=1, MAX(INDEX(C$4:C179, G179):C179), MIN(INDEX(D$4:D179, G179):D179))</f>
        <v>524.61</v>
      </c>
      <c r="I180" s="6">
        <f t="shared" si="10"/>
        <v>0.06</v>
      </c>
      <c r="J180" s="8" cm="1">
        <f t="array" ref="J180">_xlfn.IFS(F179=1,IF((J179+I180*(H180-J179))&lt;MIN(D178:D179),IF(J179+I180*(H180-J179)&lt;D180,J179+I180*(H180-J179),H180),IF(MIN(D178:D179)&lt;D180,MIN(D178:D179),H180)),F179=2,IF((J179+I180*(H180-J179))&gt;MAX(C178:C179),IF(J179+I180*(H180-J179)&gt;C180,J179+I180*(H180-J179),H180),IF(MAX(C178:C179)&gt;C180,MAX(C178:C179),H180)))</f>
        <v>524.61</v>
      </c>
      <c r="K180" s="2"/>
      <c r="L180" s="2"/>
      <c r="M180" s="2"/>
    </row>
    <row r="181" spans="1:13" ht="12.75" x14ac:dyDescent="0.2">
      <c r="A181" s="3">
        <v>45387</v>
      </c>
      <c r="B181" s="6">
        <v>514.46</v>
      </c>
      <c r="C181" s="6">
        <v>520.44000000000005</v>
      </c>
      <c r="D181" s="6">
        <v>514.01</v>
      </c>
      <c r="E181" s="6">
        <v>518.42999999999995</v>
      </c>
      <c r="F181" s="11">
        <f t="shared" si="9"/>
        <v>2</v>
      </c>
      <c r="G181" s="11">
        <f t="shared" si="8"/>
        <v>177</v>
      </c>
      <c r="H181" s="6">
        <f>IF(F180=1, MAX(INDEX(C$4:C180, G180):C180), MIN(INDEX(D$4:D180, G180):D180))</f>
        <v>512.76</v>
      </c>
      <c r="I181" s="6">
        <f t="shared" si="10"/>
        <v>0.02</v>
      </c>
      <c r="J181" s="8" cm="1">
        <f t="array" ref="J181">_xlfn.IFS(F180=1,IF((J180+I181*(H181-J180))&lt;MIN(D179:D180),IF(J180+I181*(H181-J180)&lt;D181,J180+I181*(H181-J180),H181),IF(MIN(D179:D180)&lt;D181,MIN(D179:D180),H181)),F180=2,IF((J180+I181*(H181-J180))&gt;MAX(C179:C180),IF(J180+I181*(H181-J180)&gt;C181,J180+I181*(H181-J180),H181),IF(MAX(C179:C180)&gt;C181,MAX(C179:C180),H181)))</f>
        <v>524.37300000000005</v>
      </c>
      <c r="K181" s="2"/>
      <c r="L181" s="2"/>
      <c r="M181" s="2"/>
    </row>
    <row r="182" spans="1:13" ht="12.75" x14ac:dyDescent="0.2">
      <c r="A182" s="4">
        <v>45390</v>
      </c>
      <c r="B182" s="1">
        <v>519.15</v>
      </c>
      <c r="C182" s="1">
        <v>520.17999999999995</v>
      </c>
      <c r="D182" s="1">
        <v>517.89</v>
      </c>
      <c r="E182" s="1">
        <v>518.72</v>
      </c>
      <c r="F182" s="11">
        <f t="shared" si="9"/>
        <v>2</v>
      </c>
      <c r="G182" s="11">
        <f t="shared" si="8"/>
        <v>177</v>
      </c>
      <c r="H182" s="6">
        <f>IF(F181=1, MAX(INDEX(C$4:C181, G181):C181), MIN(INDEX(D$4:D181, G181):D181))</f>
        <v>512.76</v>
      </c>
      <c r="I182" s="6">
        <f t="shared" si="10"/>
        <v>0.02</v>
      </c>
      <c r="J182" s="8" cm="1">
        <f t="array" ref="J182">_xlfn.IFS(F181=1,IF((J181+I182*(H182-J181))&lt;MIN(D180:D181),IF(J181+I182*(H182-J181)&lt;D182,J181+I182*(H182-J181),H182),IF(MIN(D180:D181)&lt;D182,MIN(D180:D181),H182)),F181=2,IF((J181+I182*(H182-J181))&gt;MAX(C180:C181),IF(J181+I182*(H182-J181)&gt;C182,J181+I182*(H182-J181),H182),IF(MAX(C180:C181)&gt;C182,MAX(C180:C181),H182)))</f>
        <v>524.14074000000005</v>
      </c>
      <c r="K182" s="2"/>
      <c r="L182" s="2"/>
      <c r="M182" s="2"/>
    </row>
    <row r="183" spans="1:13" ht="12.75" x14ac:dyDescent="0.2">
      <c r="A183" s="4">
        <v>45391</v>
      </c>
      <c r="B183" s="1">
        <v>520.5</v>
      </c>
      <c r="C183" s="1">
        <v>520.75</v>
      </c>
      <c r="D183" s="1">
        <v>514.35</v>
      </c>
      <c r="E183" s="1">
        <v>519.32000000000005</v>
      </c>
      <c r="F183" s="11">
        <f t="shared" si="9"/>
        <v>2</v>
      </c>
      <c r="G183" s="11">
        <f t="shared" si="8"/>
        <v>177</v>
      </c>
      <c r="H183" s="6">
        <f>IF(F182=1, MAX(INDEX(C$4:C182, G182):C182), MIN(INDEX(D$4:D182, G182):D182))</f>
        <v>512.76</v>
      </c>
      <c r="I183" s="6">
        <f t="shared" si="10"/>
        <v>0.02</v>
      </c>
      <c r="J183" s="8" cm="1">
        <f t="array" ref="J183">_xlfn.IFS(F182=1,IF((J182+I183*(H183-J182))&lt;MIN(D181:D182),IF(J182+I183*(H183-J182)&lt;D183,J182+I183*(H183-J182),H183),IF(MIN(D181:D182)&lt;D183,MIN(D181:D182),H183)),F182=2,IF((J182+I183*(H183-J182))&gt;MAX(C181:C182),IF(J182+I183*(H183-J182)&gt;C183,J182+I183*(H183-J182),H183),IF(MAX(C181:C182)&gt;C183,MAX(C181:C182),H183)))</f>
        <v>523.91312520000008</v>
      </c>
      <c r="K183" s="2"/>
      <c r="L183" s="2"/>
      <c r="M183" s="2"/>
    </row>
    <row r="184" spans="1:13" ht="12.75" x14ac:dyDescent="0.2">
      <c r="A184" s="4">
        <v>45392</v>
      </c>
      <c r="B184" s="1">
        <v>513.48</v>
      </c>
      <c r="C184" s="1">
        <v>516.16</v>
      </c>
      <c r="D184" s="1">
        <v>512.09</v>
      </c>
      <c r="E184" s="1">
        <v>514.12</v>
      </c>
      <c r="F184" s="11">
        <f t="shared" si="9"/>
        <v>2</v>
      </c>
      <c r="G184" s="11">
        <f t="shared" si="8"/>
        <v>177</v>
      </c>
      <c r="H184" s="6">
        <f>IF(F183=1, MAX(INDEX(C$4:C183, G183):C183), MIN(INDEX(D$4:D183, G183):D183))</f>
        <v>512.76</v>
      </c>
      <c r="I184" s="6">
        <f t="shared" si="10"/>
        <v>0.02</v>
      </c>
      <c r="J184" s="8" cm="1">
        <f t="array" ref="J184">_xlfn.IFS(F183=1,IF((J183+I184*(H184-J183))&lt;MIN(D182:D183),IF(J183+I184*(H184-J183)&lt;D184,J183+I184*(H184-J183),H184),IF(MIN(D182:D183)&lt;D184,MIN(D182:D183),H184)),F183=2,IF((J183+I184*(H184-J183))&gt;MAX(C182:C183),IF(J183+I184*(H184-J183)&gt;C184,J183+I184*(H184-J183),H184),IF(MAX(C182:C183)&gt;C184,MAX(C182:C183),H184)))</f>
        <v>523.69006269600004</v>
      </c>
      <c r="K184" s="2"/>
      <c r="L184" s="2"/>
      <c r="M184" s="2"/>
    </row>
    <row r="185" spans="1:13" ht="15.75" customHeight="1" x14ac:dyDescent="0.2">
      <c r="A185" s="4">
        <v>45393</v>
      </c>
      <c r="B185" s="1">
        <v>515.67999999999995</v>
      </c>
      <c r="C185" s="1">
        <v>519.48</v>
      </c>
      <c r="D185" s="1">
        <v>512.08000000000004</v>
      </c>
      <c r="E185" s="1">
        <v>518</v>
      </c>
      <c r="F185" s="11">
        <f t="shared" si="9"/>
        <v>2</v>
      </c>
      <c r="G185" s="11">
        <f t="shared" si="8"/>
        <v>177</v>
      </c>
      <c r="H185" s="6">
        <f>IF(F184=1, MAX(INDEX(C$4:C184, G184):C184), MIN(INDEX(D$4:D184, G184):D184))</f>
        <v>512.09</v>
      </c>
      <c r="I185" s="6">
        <f t="shared" si="10"/>
        <v>0.04</v>
      </c>
      <c r="J185" s="8" cm="1">
        <f t="array" ref="J185">_xlfn.IFS(F184=1,IF((J184+I185*(H185-J184))&lt;MIN(D183:D184),IF(J184+I185*(H185-J184)&lt;D185,J184+I185*(H185-J184),H185),IF(MIN(D183:D184)&lt;D185,MIN(D183:D184),H185)),F184=2,IF((J184+I185*(H185-J184))&gt;MAX(C183:C184),IF(J184+I185*(H185-J184)&gt;C185,J184+I185*(H185-J184),H185),IF(MAX(C183:C184)&gt;C185,MAX(C183:C184),H185)))</f>
        <v>523.22606018816009</v>
      </c>
    </row>
    <row r="186" spans="1:13" ht="15.75" customHeight="1" x14ac:dyDescent="0.2">
      <c r="A186" s="4">
        <v>45394</v>
      </c>
      <c r="B186" s="1">
        <v>514.37</v>
      </c>
      <c r="C186" s="1">
        <v>515.82000000000005</v>
      </c>
      <c r="D186" s="1">
        <v>509.08</v>
      </c>
      <c r="E186" s="1">
        <v>510.85</v>
      </c>
      <c r="F186" s="11">
        <f t="shared" si="9"/>
        <v>2</v>
      </c>
      <c r="G186" s="11">
        <f t="shared" si="8"/>
        <v>177</v>
      </c>
      <c r="H186" s="6">
        <f>IF(F185=1, MAX(INDEX(C$4:C185, G185):C185), MIN(INDEX(D$4:D185, G185):D185))</f>
        <v>512.08000000000004</v>
      </c>
      <c r="I186" s="6">
        <f t="shared" si="10"/>
        <v>0.06</v>
      </c>
      <c r="J186" s="8" cm="1">
        <f t="array" ref="J186">_xlfn.IFS(F185=1,IF((J185+I186*(H186-J185))&lt;MIN(D184:D185),IF(J185+I186*(H186-J185)&lt;D186,J185+I186*(H186-J185),H186),IF(MIN(D184:D185)&lt;D186,MIN(D184:D185),H186)),F185=2,IF((J185+I186*(H186-J185))&gt;MAX(C184:C185),IF(J185+I186*(H186-J185)&gt;C186,J185+I186*(H186-J185),H186),IF(MAX(C184:C185)&gt;C186,MAX(C184:C185),H186)))</f>
        <v>522.5572965768705</v>
      </c>
    </row>
    <row r="187" spans="1:13" ht="15.75" customHeight="1" x14ac:dyDescent="0.2">
      <c r="A187" s="4">
        <v>45397</v>
      </c>
      <c r="B187" s="1">
        <v>515.13</v>
      </c>
      <c r="C187" s="1">
        <v>515.29999999999995</v>
      </c>
      <c r="D187" s="1">
        <v>503.58</v>
      </c>
      <c r="E187" s="1">
        <v>504.45</v>
      </c>
      <c r="F187" s="11">
        <f t="shared" si="9"/>
        <v>2</v>
      </c>
      <c r="G187" s="11">
        <f t="shared" si="8"/>
        <v>177</v>
      </c>
      <c r="H187" s="6">
        <f>IF(F186=1, MAX(INDEX(C$4:C186, G186):C186), MIN(INDEX(D$4:D186, G186):D186))</f>
        <v>509.08</v>
      </c>
      <c r="I187" s="6">
        <f t="shared" si="10"/>
        <v>0.08</v>
      </c>
      <c r="J187" s="8" cm="1">
        <f t="array" ref="J187">_xlfn.IFS(F186=1,IF((J186+I187*(H187-J186))&lt;MIN(D185:D186),IF(J186+I187*(H187-J186)&lt;D187,J186+I187*(H187-J186),H187),IF(MIN(D185:D186)&lt;D187,MIN(D185:D186),H187)),F186=2,IF((J186+I187*(H187-J186))&gt;MAX(C185:C186),IF(J186+I187*(H187-J186)&gt;C187,J186+I187*(H187-J186),H187),IF(MAX(C185:C186)&gt;C187,MAX(C185:C186),H187)))</f>
        <v>521.47911285072087</v>
      </c>
    </row>
    <row r="188" spans="1:13" ht="15.75" customHeight="1" x14ac:dyDescent="0.2">
      <c r="A188" s="4">
        <v>45398</v>
      </c>
      <c r="B188" s="1">
        <v>504.94</v>
      </c>
      <c r="C188" s="1">
        <v>506.5</v>
      </c>
      <c r="D188" s="1">
        <v>502.21</v>
      </c>
      <c r="E188" s="1">
        <v>503.53</v>
      </c>
      <c r="F188" s="11">
        <f t="shared" si="9"/>
        <v>2</v>
      </c>
      <c r="G188" s="11">
        <f t="shared" si="8"/>
        <v>177</v>
      </c>
      <c r="H188" s="6">
        <f>IF(F187=1, MAX(INDEX(C$4:C187, G187):C187), MIN(INDEX(D$4:D187, G187):D187))</f>
        <v>503.58</v>
      </c>
      <c r="I188" s="6">
        <f t="shared" si="10"/>
        <v>0.1</v>
      </c>
      <c r="J188" s="8" cm="1">
        <f t="array" ref="J188">_xlfn.IFS(F187=1,IF((J187+I188*(H188-J187))&lt;MIN(D186:D187),IF(J187+I188*(H188-J187)&lt;D188,J187+I188*(H188-J187),H188),IF(MIN(D186:D187)&lt;D188,MIN(D186:D187),H188)),F187=2,IF((J187+I188*(H188-J187))&gt;MAX(C186:C187),IF(J187+I188*(H188-J187)&gt;C188,J187+I188*(H188-J187),H188),IF(MAX(C186:C187)&gt;C188,MAX(C186:C187),H188)))</f>
        <v>519.68920156564877</v>
      </c>
    </row>
    <row r="189" spans="1:13" ht="15.75" customHeight="1" x14ac:dyDescent="0.2">
      <c r="A189" s="4">
        <v>45399</v>
      </c>
      <c r="B189" s="1">
        <v>506.05</v>
      </c>
      <c r="C189" s="1">
        <v>506.22</v>
      </c>
      <c r="D189" s="1">
        <v>499.12</v>
      </c>
      <c r="E189" s="1">
        <v>500.55</v>
      </c>
      <c r="F189" s="11">
        <f t="shared" si="9"/>
        <v>2</v>
      </c>
      <c r="G189" s="11">
        <f t="shared" si="8"/>
        <v>177</v>
      </c>
      <c r="H189" s="6">
        <f>IF(F188=1, MAX(INDEX(C$4:C188, G188):C188), MIN(INDEX(D$4:D188, G188):D188))</f>
        <v>502.21</v>
      </c>
      <c r="I189" s="6">
        <f t="shared" si="10"/>
        <v>0.12000000000000001</v>
      </c>
      <c r="J189" s="8" cm="1">
        <f t="array" ref="J189">_xlfn.IFS(F188=1,IF((J188+I189*(H189-J188))&lt;MIN(D187:D188),IF(J188+I189*(H189-J188)&lt;D189,J188+I189*(H189-J188),H189),IF(MIN(D187:D188)&lt;D189,MIN(D187:D188),H189)),F188=2,IF((J188+I189*(H189-J188))&gt;MAX(C187:C188),IF(J188+I189*(H189-J188)&gt;C189,J188+I189*(H189-J188),H189),IF(MAX(C187:C188)&gt;C189,MAX(C187:C188),H189)))</f>
        <v>517.59169737777097</v>
      </c>
    </row>
    <row r="190" spans="1:13" ht="15.75" customHeight="1" x14ac:dyDescent="0.2">
      <c r="A190" s="4">
        <v>45400</v>
      </c>
      <c r="B190" s="1">
        <v>501.98</v>
      </c>
      <c r="C190" s="1">
        <v>504.13</v>
      </c>
      <c r="D190" s="1">
        <v>498.56</v>
      </c>
      <c r="E190" s="1">
        <v>499.52</v>
      </c>
      <c r="F190" s="11">
        <f t="shared" si="9"/>
        <v>2</v>
      </c>
      <c r="G190" s="11">
        <f t="shared" si="8"/>
        <v>177</v>
      </c>
      <c r="H190" s="6">
        <f>IF(F189=1, MAX(INDEX(C$4:C189, G189):C189), MIN(INDEX(D$4:D189, G189):D189))</f>
        <v>499.12</v>
      </c>
      <c r="I190" s="6">
        <f t="shared" si="10"/>
        <v>0.14000000000000001</v>
      </c>
      <c r="J190" s="8" cm="1">
        <f t="array" ref="J190">_xlfn.IFS(F189=1,IF((J189+I190*(H190-J189))&lt;MIN(D188:D189),IF(J189+I190*(H190-J189)&lt;D190,J189+I190*(H190-J189),H190),IF(MIN(D188:D189)&lt;D190,MIN(D188:D189),H190)),F189=2,IF((J189+I190*(H190-J189))&gt;MAX(C188:C189),IF(J189+I190*(H190-J189)&gt;C190,J189+I190*(H190-J189),H190),IF(MAX(C188:C189)&gt;C190,MAX(C188:C189),H190)))</f>
        <v>515.00565974488302</v>
      </c>
    </row>
    <row r="191" spans="1:13" ht="15.75" customHeight="1" x14ac:dyDescent="0.2">
      <c r="A191" s="4">
        <v>45401</v>
      </c>
      <c r="B191" s="1">
        <v>499.44</v>
      </c>
      <c r="C191" s="1">
        <v>500.45</v>
      </c>
      <c r="D191" s="1">
        <v>493.86</v>
      </c>
      <c r="E191" s="1">
        <v>495.16</v>
      </c>
      <c r="F191" s="11">
        <f t="shared" si="9"/>
        <v>2</v>
      </c>
      <c r="G191" s="11">
        <f t="shared" si="8"/>
        <v>177</v>
      </c>
      <c r="H191" s="6">
        <f>IF(F190=1, MAX(INDEX(C$4:C190, G190):C190), MIN(INDEX(D$4:D190, G190):D190))</f>
        <v>498.56</v>
      </c>
      <c r="I191" s="6">
        <f t="shared" si="10"/>
        <v>0.16</v>
      </c>
      <c r="J191" s="8" cm="1">
        <f t="array" ref="J191">_xlfn.IFS(F190=1,IF((J190+I191*(H191-J190))&lt;MIN(D189:D190),IF(J190+I191*(H191-J190)&lt;D191,J190+I191*(H191-J190),H191),IF(MIN(D189:D190)&lt;D191,MIN(D189:D190),H191)),F190=2,IF((J190+I191*(H191-J190))&gt;MAX(C189:C190),IF(J190+I191*(H191-J190)&gt;C191,J190+I191*(H191-J190),H191),IF(MAX(C189:C190)&gt;C191,MAX(C189:C190),H191)))</f>
        <v>512.37435418570169</v>
      </c>
    </row>
    <row r="192" spans="1:13" ht="15.75" customHeight="1" x14ac:dyDescent="0.2">
      <c r="A192" s="4">
        <v>45404</v>
      </c>
      <c r="B192" s="1">
        <v>497.83</v>
      </c>
      <c r="C192" s="1">
        <v>502.38</v>
      </c>
      <c r="D192" s="1">
        <v>495.43</v>
      </c>
      <c r="E192" s="1">
        <v>499.72</v>
      </c>
      <c r="F192" s="11">
        <f t="shared" si="9"/>
        <v>2</v>
      </c>
      <c r="G192" s="11">
        <f t="shared" si="8"/>
        <v>177</v>
      </c>
      <c r="H192" s="6">
        <f>IF(F191=1, MAX(INDEX(C$4:C191, G191):C191), MIN(INDEX(D$4:D191, G191):D191))</f>
        <v>493.86</v>
      </c>
      <c r="I192" s="6">
        <f t="shared" si="10"/>
        <v>0.18</v>
      </c>
      <c r="J192" s="8" cm="1">
        <f t="array" ref="J192">_xlfn.IFS(F191=1,IF((J191+I192*(H192-J191))&lt;MIN(D190:D191),IF(J191+I192*(H192-J191)&lt;D192,J191+I192*(H192-J191),H192),IF(MIN(D190:D191)&lt;D192,MIN(D190:D191),H192)),F191=2,IF((J191+I192*(H192-J191))&gt;MAX(C190:C191),IF(J191+I192*(H192-J191)&gt;C192,J191+I192*(H192-J191),H192),IF(MAX(C190:C191)&gt;C192,MAX(C190:C191),H192)))</f>
        <v>509.04177043227537</v>
      </c>
    </row>
    <row r="193" spans="1:10" ht="15.75" customHeight="1" x14ac:dyDescent="0.2">
      <c r="A193" s="4">
        <v>45405</v>
      </c>
      <c r="B193" s="1">
        <v>501.78</v>
      </c>
      <c r="C193" s="1">
        <v>506.09</v>
      </c>
      <c r="D193" s="1">
        <v>499.53</v>
      </c>
      <c r="E193" s="1">
        <v>505.65</v>
      </c>
      <c r="F193" s="11">
        <f t="shared" si="9"/>
        <v>2</v>
      </c>
      <c r="G193" s="11">
        <f t="shared" si="8"/>
        <v>177</v>
      </c>
      <c r="H193" s="6">
        <f>IF(F192=1, MAX(INDEX(C$4:C192, G192):C192), MIN(INDEX(D$4:D192, G192):D192))</f>
        <v>493.86</v>
      </c>
      <c r="I193" s="6">
        <f t="shared" si="10"/>
        <v>0.18</v>
      </c>
      <c r="J193" s="8" cm="1">
        <f t="array" ref="J193">_xlfn.IFS(F192=1,IF((J192+I193*(H193-J192))&lt;MIN(D191:D192),IF(J192+I193*(H193-J192)&lt;D193,J192+I193*(H193-J192),H193),IF(MIN(D191:D192)&lt;D193,MIN(D191:D192),H193)),F192=2,IF((J192+I193*(H193-J192))&gt;MAX(C191:C192),IF(J192+I193*(H193-J192)&gt;C193,J192+I193*(H193-J192),H193),IF(MAX(C191:C192)&gt;C193,MAX(C191:C192),H193)))</f>
        <v>506.30905175446583</v>
      </c>
    </row>
    <row r="194" spans="1:10" ht="15.75" customHeight="1" x14ac:dyDescent="0.2">
      <c r="A194" s="4">
        <v>45406</v>
      </c>
      <c r="B194" s="1">
        <v>506.56</v>
      </c>
      <c r="C194" s="1">
        <v>507.37</v>
      </c>
      <c r="D194" s="1">
        <v>503.13</v>
      </c>
      <c r="E194" s="1">
        <v>505.41</v>
      </c>
      <c r="F194" s="11">
        <f t="shared" si="9"/>
        <v>1</v>
      </c>
      <c r="G194" s="11">
        <f t="shared" si="8"/>
        <v>191</v>
      </c>
      <c r="H194" s="6">
        <f>IF(F193=1, MAX(INDEX(C$4:C193, G193):C193), MIN(INDEX(D$4:D193, G193):D193))</f>
        <v>493.86</v>
      </c>
      <c r="I194" s="6">
        <f t="shared" si="10"/>
        <v>0.18</v>
      </c>
      <c r="J194" s="8" cm="1">
        <f t="array" ref="J194">_xlfn.IFS(F193=1,IF((J193+I194*(H194-J193))&lt;MIN(D192:D193),IF(J193+I194*(H194-J193)&lt;D194,J193+I194*(H194-J193),H194),IF(MIN(D192:D193)&lt;D194,MIN(D192:D193),H194)),F193=2,IF((J193+I194*(H194-J193))&gt;MAX(C192:C193),IF(J193+I194*(H194-J193)&gt;C194,J193+I194*(H194-J193),H194),IF(MAX(C192:C193)&gt;C194,MAX(C192:C193),H194)))</f>
        <v>493.86</v>
      </c>
    </row>
    <row r="195" spans="1:10" ht="15.75" customHeight="1" x14ac:dyDescent="0.2">
      <c r="A195" s="4">
        <v>45407</v>
      </c>
      <c r="B195" s="1">
        <v>499.18</v>
      </c>
      <c r="C195" s="1">
        <v>504.27</v>
      </c>
      <c r="D195" s="1">
        <v>497.49</v>
      </c>
      <c r="E195" s="1">
        <v>503.49</v>
      </c>
      <c r="F195" s="11">
        <f t="shared" si="9"/>
        <v>1</v>
      </c>
      <c r="G195" s="11">
        <f t="shared" si="8"/>
        <v>191</v>
      </c>
      <c r="H195" s="6">
        <f>IF(F194=1, MAX(INDEX(C$4:C194, G194):C194), MIN(INDEX(D$4:D194, G194):D194))</f>
        <v>507.37</v>
      </c>
      <c r="I195" s="6">
        <f t="shared" si="10"/>
        <v>0.02</v>
      </c>
      <c r="J195" s="8" cm="1">
        <f t="array" ref="J195">_xlfn.IFS(F194=1,IF((J194+I195*(H195-J194))&lt;MIN(D193:D194),IF(J194+I195*(H195-J194)&lt;D195,J194+I195*(H195-J194),H195),IF(MIN(D193:D194)&lt;D195,MIN(D193:D194),H195)),F194=2,IF((J194+I195*(H195-J194))&gt;MAX(C193:C194),IF(J194+I195*(H195-J194)&gt;C195,J194+I195*(H195-J194),H195),IF(MAX(C193:C194)&gt;C195,MAX(C193:C194),H195)))</f>
        <v>494.1302</v>
      </c>
    </row>
    <row r="196" spans="1:10" ht="15.75" customHeight="1" x14ac:dyDescent="0.2">
      <c r="A196" s="4">
        <v>45408</v>
      </c>
      <c r="B196" s="1">
        <v>506.35</v>
      </c>
      <c r="C196" s="1">
        <v>509.88</v>
      </c>
      <c r="D196" s="1">
        <v>505.7</v>
      </c>
      <c r="E196" s="1">
        <v>508.26</v>
      </c>
      <c r="F196" s="11">
        <f t="shared" si="9"/>
        <v>1</v>
      </c>
      <c r="G196" s="11">
        <f t="shared" si="8"/>
        <v>191</v>
      </c>
      <c r="H196" s="6">
        <f>IF(F195=1, MAX(INDEX(C$4:C195, G195):C195), MIN(INDEX(D$4:D195, G195):D195))</f>
        <v>507.37</v>
      </c>
      <c r="I196" s="6">
        <f t="shared" si="10"/>
        <v>0.02</v>
      </c>
      <c r="J196" s="8" cm="1">
        <f t="array" ref="J196">_xlfn.IFS(F195=1,IF((J195+I196*(H196-J195))&lt;MIN(D194:D195),IF(J195+I196*(H196-J195)&lt;D196,J195+I196*(H196-J195),H196),IF(MIN(D194:D195)&lt;D196,MIN(D194:D195),H196)),F195=2,IF((J195+I196*(H196-J195))&gt;MAX(C194:C195),IF(J195+I196*(H196-J195)&gt;C196,J195+I196*(H196-J195),H196),IF(MAX(C194:C195)&gt;C196,MAX(C194:C195),H196)))</f>
        <v>494.39499599999999</v>
      </c>
    </row>
    <row r="197" spans="1:10" ht="15.75" customHeight="1" x14ac:dyDescent="0.2">
      <c r="A197" s="4">
        <v>45411</v>
      </c>
      <c r="B197" s="1">
        <v>510.09</v>
      </c>
      <c r="C197" s="1">
        <v>510.75</v>
      </c>
      <c r="D197" s="1">
        <v>507.25</v>
      </c>
      <c r="E197" s="1">
        <v>510.06</v>
      </c>
      <c r="F197" s="11">
        <f t="shared" si="9"/>
        <v>1</v>
      </c>
      <c r="G197" s="11">
        <f t="shared" si="8"/>
        <v>191</v>
      </c>
      <c r="H197" s="6">
        <f>IF(F196=1, MAX(INDEX(C$4:C196, G196):C196), MIN(INDEX(D$4:D196, G196):D196))</f>
        <v>509.88</v>
      </c>
      <c r="I197" s="6">
        <f t="shared" si="10"/>
        <v>0.04</v>
      </c>
      <c r="J197" s="8" cm="1">
        <f t="array" ref="J197">_xlfn.IFS(F196=1,IF((J196+I197*(H197-J196))&lt;MIN(D195:D196),IF(J196+I197*(H197-J196)&lt;D197,J196+I197*(H197-J196),H197),IF(MIN(D195:D196)&lt;D197,MIN(D195:D196),H197)),F196=2,IF((J196+I197*(H197-J196))&gt;MAX(C195:C196),IF(J196+I197*(H197-J196)&gt;C197,J196+I197*(H197-J196),H197),IF(MAX(C195:C196)&gt;C197,MAX(C195:C196),H197)))</f>
        <v>495.01439615999999</v>
      </c>
    </row>
    <row r="198" spans="1:10" ht="15.75" customHeight="1" x14ac:dyDescent="0.2">
      <c r="A198" s="4">
        <v>45412</v>
      </c>
      <c r="B198" s="1">
        <v>508.56</v>
      </c>
      <c r="C198" s="1">
        <v>509.56</v>
      </c>
      <c r="D198" s="1">
        <v>501.98</v>
      </c>
      <c r="E198" s="1">
        <v>501.98</v>
      </c>
      <c r="F198" s="11">
        <f t="shared" si="9"/>
        <v>1</v>
      </c>
      <c r="G198" s="11">
        <f t="shared" ref="G198:G236" si="11">IF(F198&lt;&gt;F197, ROW()-3, G197)</f>
        <v>191</v>
      </c>
      <c r="H198" s="6">
        <f>IF(F197=1, MAX(INDEX(C$4:C197, G197):C197), MIN(INDEX(D$4:D197, G197):D197))</f>
        <v>510.75</v>
      </c>
      <c r="I198" s="6">
        <f t="shared" si="10"/>
        <v>0.06</v>
      </c>
      <c r="J198" s="8" cm="1">
        <f t="array" ref="J198">_xlfn.IFS(F197=1,IF((J197+I198*(H198-J197))&lt;MIN(D196:D197),IF(J197+I198*(H198-J197)&lt;D198,J197+I198*(H198-J197),H198),IF(MIN(D196:D197)&lt;D198,MIN(D196:D197),H198)),F197=2,IF((J197+I198*(H198-J197))&gt;MAX(C196:C197),IF(J197+I198*(H198-J197)&gt;C198,J197+I198*(H198-J197),H198),IF(MAX(C196:C197)&gt;C198,MAX(C196:C197),H198)))</f>
        <v>495.95853239039997</v>
      </c>
    </row>
    <row r="199" spans="1:10" ht="15.75" customHeight="1" x14ac:dyDescent="0.2">
      <c r="A199" s="4">
        <v>45413</v>
      </c>
      <c r="B199" s="1">
        <v>501.38</v>
      </c>
      <c r="C199" s="1">
        <v>508.19</v>
      </c>
      <c r="D199" s="1">
        <v>499.86</v>
      </c>
      <c r="E199" s="1">
        <v>500.35</v>
      </c>
      <c r="F199" s="11">
        <f t="shared" si="9"/>
        <v>1</v>
      </c>
      <c r="G199" s="11">
        <f t="shared" si="11"/>
        <v>191</v>
      </c>
      <c r="H199" s="6">
        <f>IF(F198=1, MAX(INDEX(C$4:C198, G198):C198), MIN(INDEX(D$4:D198, G198):D198))</f>
        <v>510.75</v>
      </c>
      <c r="I199" s="6">
        <f t="shared" si="10"/>
        <v>0.06</v>
      </c>
      <c r="J199" s="8" cm="1">
        <f t="array" ref="J199">_xlfn.IFS(F198=1,IF((J198+I199*(H199-J198))&lt;MIN(D197:D198),IF(J198+I199*(H199-J198)&lt;D199,J198+I199*(H199-J198),H199),IF(MIN(D197:D198)&lt;D199,MIN(D197:D198),H199)),F198=2,IF((J198+I199*(H199-J198))&gt;MAX(C197:C198),IF(J198+I199*(H199-J198)&gt;C199,J198+I199*(H199-J198),H199),IF(MAX(C197:C198)&gt;C199,MAX(C197:C198),H199)))</f>
        <v>496.84602044697596</v>
      </c>
    </row>
    <row r="200" spans="1:10" ht="15.75" customHeight="1" x14ac:dyDescent="0.2">
      <c r="A200" s="4">
        <v>45414</v>
      </c>
      <c r="B200" s="1">
        <v>504.15</v>
      </c>
      <c r="C200" s="1">
        <v>505.89</v>
      </c>
      <c r="D200" s="1">
        <v>499.55</v>
      </c>
      <c r="E200" s="1">
        <v>505.03</v>
      </c>
      <c r="F200" s="11">
        <f t="shared" si="9"/>
        <v>1</v>
      </c>
      <c r="G200" s="11">
        <f t="shared" si="11"/>
        <v>191</v>
      </c>
      <c r="H200" s="6">
        <f>IF(F199=1, MAX(INDEX(C$4:C199, G199):C199), MIN(INDEX(D$4:D199, G199):D199))</f>
        <v>510.75</v>
      </c>
      <c r="I200" s="6">
        <f t="shared" si="10"/>
        <v>0.06</v>
      </c>
      <c r="J200" s="8" cm="1">
        <f t="array" ref="J200">_xlfn.IFS(F199=1,IF((J199+I200*(H200-J199))&lt;MIN(D198:D199),IF(J199+I200*(H200-J199)&lt;D200,J199+I200*(H200-J199),H200),IF(MIN(D198:D199)&lt;D200,MIN(D198:D199),H200)),F199=2,IF((J199+I200*(H200-J199))&gt;MAX(C198:C199),IF(J199+I200*(H200-J199)&gt;C200,J199+I200*(H200-J199),H200),IF(MAX(C198:C199)&gt;C200,MAX(C198:C199),H200)))</f>
        <v>497.68025922015738</v>
      </c>
    </row>
    <row r="201" spans="1:10" ht="15.75" customHeight="1" x14ac:dyDescent="0.2">
      <c r="A201" s="4">
        <v>45415</v>
      </c>
      <c r="B201" s="1">
        <v>511.16</v>
      </c>
      <c r="C201" s="1">
        <v>512.54999999999995</v>
      </c>
      <c r="D201" s="1">
        <v>508.56</v>
      </c>
      <c r="E201" s="1">
        <v>511.29</v>
      </c>
      <c r="F201" s="11">
        <f t="shared" si="9"/>
        <v>1</v>
      </c>
      <c r="G201" s="11">
        <f t="shared" si="11"/>
        <v>191</v>
      </c>
      <c r="H201" s="6">
        <f>IF(F200=1, MAX(INDEX(C$4:C200, G200):C200), MIN(INDEX(D$4:D200, G200):D200))</f>
        <v>510.75</v>
      </c>
      <c r="I201" s="6">
        <f t="shared" si="10"/>
        <v>0.06</v>
      </c>
      <c r="J201" s="8" cm="1">
        <f t="array" ref="J201">_xlfn.IFS(F200=1,IF((J200+I201*(H201-J200))&lt;MIN(D199:D200),IF(J200+I201*(H201-J200)&lt;D201,J200+I201*(H201-J200),H201),IF(MIN(D199:D200)&lt;D201,MIN(D199:D200),H201)),F200=2,IF((J200+I201*(H201-J200))&gt;MAX(C199:C200),IF(J200+I201*(H201-J200)&gt;C201,J200+I201*(H201-J200),H201),IF(MAX(C199:C200)&gt;C201,MAX(C199:C200),H201)))</f>
        <v>498.46444366694794</v>
      </c>
    </row>
    <row r="202" spans="1:10" ht="15.75" customHeight="1" x14ac:dyDescent="0.2">
      <c r="A202" s="4">
        <v>45418</v>
      </c>
      <c r="B202" s="1">
        <v>513.77</v>
      </c>
      <c r="C202" s="1">
        <v>516.54999999999995</v>
      </c>
      <c r="D202" s="1">
        <v>513.32000000000005</v>
      </c>
      <c r="E202" s="1">
        <v>516.54999999999995</v>
      </c>
      <c r="F202" s="11">
        <f t="shared" si="9"/>
        <v>1</v>
      </c>
      <c r="G202" s="11">
        <f t="shared" si="11"/>
        <v>191</v>
      </c>
      <c r="H202" s="6">
        <f>IF(F201=1, MAX(INDEX(C$4:C201, G201):C201), MIN(INDEX(D$4:D201, G201):D201))</f>
        <v>512.54999999999995</v>
      </c>
      <c r="I202" s="6">
        <f t="shared" si="10"/>
        <v>0.08</v>
      </c>
      <c r="J202" s="8" cm="1">
        <f t="array" ref="J202">_xlfn.IFS(F201=1,IF((J201+I202*(H202-J201))&lt;MIN(D200:D201),IF(J201+I202*(H202-J201)&lt;D202,J201+I202*(H202-J201),H202),IF(MIN(D200:D201)&lt;D202,MIN(D200:D201),H202)),F201=2,IF((J201+I202*(H202-J201))&gt;MAX(C200:C201),IF(J201+I202*(H202-J201)&gt;C202,J201+I202*(H202-J201),H202),IF(MAX(C200:C201)&gt;C202,MAX(C200:C201),H202)))</f>
        <v>499.55</v>
      </c>
    </row>
    <row r="203" spans="1:10" ht="15.75" customHeight="1" x14ac:dyDescent="0.2">
      <c r="A203" s="4">
        <v>45419</v>
      </c>
      <c r="B203" s="1">
        <v>517.55999999999995</v>
      </c>
      <c r="C203" s="1">
        <v>518.55999999999995</v>
      </c>
      <c r="D203" s="1">
        <v>516.47</v>
      </c>
      <c r="E203" s="1">
        <v>517.34</v>
      </c>
      <c r="F203" s="11">
        <f t="shared" si="9"/>
        <v>1</v>
      </c>
      <c r="G203" s="11">
        <f t="shared" si="11"/>
        <v>191</v>
      </c>
      <c r="H203" s="6">
        <f>IF(F202=1, MAX(INDEX(C$4:C202, G202):C202), MIN(INDEX(D$4:D202, G202):D202))</f>
        <v>516.54999999999995</v>
      </c>
      <c r="I203" s="6">
        <f t="shared" si="10"/>
        <v>0.1</v>
      </c>
      <c r="J203" s="8" cm="1">
        <f t="array" ref="J203">_xlfn.IFS(F202=1,IF((J202+I203*(H203-J202))&lt;MIN(D201:D202),IF(J202+I203*(H203-J202)&lt;D203,J202+I203*(H203-J202),H203),IF(MIN(D201:D202)&lt;D203,MIN(D201:D202),H203)),F202=2,IF((J202+I203*(H203-J202))&gt;MAX(C201:C202),IF(J202+I203*(H203-J202)&gt;C203,J202+I203*(H203-J202),H203),IF(MAX(C201:C202)&gt;C203,MAX(C201:C202),H203)))</f>
        <v>501.25</v>
      </c>
    </row>
    <row r="204" spans="1:10" ht="15.75" customHeight="1" x14ac:dyDescent="0.2">
      <c r="A204" s="4">
        <v>45420</v>
      </c>
      <c r="B204" s="1">
        <v>515.26</v>
      </c>
      <c r="C204" s="1">
        <v>517.74</v>
      </c>
      <c r="D204" s="1">
        <v>515.14</v>
      </c>
      <c r="E204" s="1">
        <v>517.19000000000005</v>
      </c>
      <c r="F204" s="11">
        <f t="shared" si="9"/>
        <v>1</v>
      </c>
      <c r="G204" s="11">
        <f t="shared" si="11"/>
        <v>191</v>
      </c>
      <c r="H204" s="6">
        <f>IF(F203=1, MAX(INDEX(C$4:C203, G203):C203), MIN(INDEX(D$4:D203, G203):D203))</f>
        <v>518.55999999999995</v>
      </c>
      <c r="I204" s="6">
        <f t="shared" si="10"/>
        <v>0.12000000000000001</v>
      </c>
      <c r="J204" s="8" cm="1">
        <f t="array" ref="J204">_xlfn.IFS(F203=1,IF((J203+I204*(H204-J203))&lt;MIN(D202:D203),IF(J203+I204*(H204-J203)&lt;D204,J203+I204*(H204-J203),H204),IF(MIN(D202:D203)&lt;D204,MIN(D202:D203),H204)),F203=2,IF((J203+I204*(H204-J203))&gt;MAX(C202:C203),IF(J203+I204*(H204-J203)&gt;C204,J203+I204*(H204-J203),H204),IF(MAX(C202:C203)&gt;C204,MAX(C202:C203),H204)))</f>
        <v>503.3272</v>
      </c>
    </row>
    <row r="205" spans="1:10" ht="15.75" customHeight="1" x14ac:dyDescent="0.2">
      <c r="A205" s="4">
        <v>45421</v>
      </c>
      <c r="B205" s="1">
        <v>517.38</v>
      </c>
      <c r="C205" s="1">
        <v>520.21</v>
      </c>
      <c r="D205" s="1">
        <v>516.71</v>
      </c>
      <c r="E205" s="1">
        <v>520.16999999999996</v>
      </c>
      <c r="F205" s="11">
        <f t="shared" si="9"/>
        <v>1</v>
      </c>
      <c r="G205" s="11">
        <f t="shared" si="11"/>
        <v>191</v>
      </c>
      <c r="H205" s="6">
        <f>IF(F204=1, MAX(INDEX(C$4:C204, G204):C204), MIN(INDEX(D$4:D204, G204):D204))</f>
        <v>518.55999999999995</v>
      </c>
      <c r="I205" s="6">
        <f t="shared" si="10"/>
        <v>0.12000000000000001</v>
      </c>
      <c r="J205" s="8" cm="1">
        <f t="array" ref="J205">_xlfn.IFS(F204=1,IF((J204+I205*(H205-J204))&lt;MIN(D203:D204),IF(J204+I205*(H205-J204)&lt;D205,J204+I205*(H205-J204),H205),IF(MIN(D203:D204)&lt;D205,MIN(D203:D204),H205)),F204=2,IF((J204+I205*(H205-J204))&gt;MAX(C203:C204),IF(J204+I205*(H205-J204)&gt;C205,J204+I205*(H205-J204),H205),IF(MAX(C203:C204)&gt;C205,MAX(C203:C204),H205)))</f>
        <v>505.15513599999997</v>
      </c>
    </row>
    <row r="206" spans="1:10" ht="15.75" customHeight="1" x14ac:dyDescent="0.2">
      <c r="A206" s="4">
        <v>45422</v>
      </c>
      <c r="B206" s="1">
        <v>521.80999999999995</v>
      </c>
      <c r="C206" s="1">
        <v>522.6</v>
      </c>
      <c r="D206" s="1">
        <v>519.6</v>
      </c>
      <c r="E206" s="1">
        <v>520.95000000000005</v>
      </c>
      <c r="F206" s="11">
        <f t="shared" si="9"/>
        <v>1</v>
      </c>
      <c r="G206" s="11">
        <f t="shared" si="11"/>
        <v>191</v>
      </c>
      <c r="H206" s="6">
        <f>IF(F205=1, MAX(INDEX(C$4:C205, G205):C205), MIN(INDEX(D$4:D205, G205):D205))</f>
        <v>520.21</v>
      </c>
      <c r="I206" s="6">
        <f t="shared" si="10"/>
        <v>0.14000000000000001</v>
      </c>
      <c r="J206" s="8" cm="1">
        <f t="array" ref="J206">_xlfn.IFS(F205=1,IF((J205+I206*(H206-J205))&lt;MIN(D204:D205),IF(J205+I206*(H206-J205)&lt;D206,J205+I206*(H206-J205),H206),IF(MIN(D204:D205)&lt;D206,MIN(D204:D205),H206)),F205=2,IF((J205+I206*(H206-J205))&gt;MAX(C204:C205),IF(J205+I206*(H206-J205)&gt;C206,J205+I206*(H206-J205),H206),IF(MAX(C204:C205)&gt;C206,MAX(C204:C205),H206)))</f>
        <v>507.26281695999995</v>
      </c>
    </row>
    <row r="207" spans="1:10" ht="15.75" customHeight="1" x14ac:dyDescent="0.2">
      <c r="A207" s="4">
        <v>45425</v>
      </c>
      <c r="B207" s="1">
        <v>522.55999999999995</v>
      </c>
      <c r="C207" s="1">
        <v>522.66999999999996</v>
      </c>
      <c r="D207" s="1">
        <v>519.74</v>
      </c>
      <c r="E207" s="1">
        <v>520.91</v>
      </c>
      <c r="F207" s="11">
        <f t="shared" si="9"/>
        <v>1</v>
      </c>
      <c r="G207" s="11">
        <f t="shared" si="11"/>
        <v>191</v>
      </c>
      <c r="H207" s="6">
        <f>IF(F206=1, MAX(INDEX(C$4:C206, G206):C206), MIN(INDEX(D$4:D206, G206):D206))</f>
        <v>522.6</v>
      </c>
      <c r="I207" s="6">
        <f t="shared" si="10"/>
        <v>0.16</v>
      </c>
      <c r="J207" s="8" cm="1">
        <f t="array" ref="J207">_xlfn.IFS(F206=1,IF((J206+I207*(H207-J206))&lt;MIN(D205:D206),IF(J206+I207*(H207-J206)&lt;D207,J206+I207*(H207-J206),H207),IF(MIN(D205:D206)&lt;D207,MIN(D205:D206),H207)),F206=2,IF((J206+I207*(H207-J206))&gt;MAX(C205:C206),IF(J206+I207*(H207-J206)&gt;C207,J206+I207*(H207-J206),H207),IF(MAX(C205:C206)&gt;C207,MAX(C205:C206),H207)))</f>
        <v>509.71676624639997</v>
      </c>
    </row>
    <row r="208" spans="1:10" ht="15.75" customHeight="1" x14ac:dyDescent="0.2">
      <c r="A208" s="4">
        <v>45426</v>
      </c>
      <c r="B208" s="1">
        <v>521.12</v>
      </c>
      <c r="C208" s="1">
        <v>523.80999999999995</v>
      </c>
      <c r="D208" s="1">
        <v>520.55999999999995</v>
      </c>
      <c r="E208" s="1">
        <v>523.32000000000005</v>
      </c>
      <c r="F208" s="11">
        <f t="shared" si="9"/>
        <v>1</v>
      </c>
      <c r="G208" s="11">
        <f t="shared" si="11"/>
        <v>191</v>
      </c>
      <c r="H208" s="6">
        <f>IF(F207=1, MAX(INDEX(C$4:C207, G207):C207), MIN(INDEX(D$4:D207, G207):D207))</f>
        <v>522.66999999999996</v>
      </c>
      <c r="I208" s="6">
        <f t="shared" si="10"/>
        <v>0.18</v>
      </c>
      <c r="J208" s="8" cm="1">
        <f t="array" ref="J208">_xlfn.IFS(F207=1,IF((J207+I208*(H208-J207))&lt;MIN(D206:D207),IF(J207+I208*(H208-J207)&lt;D208,J207+I208*(H208-J207),H208),IF(MIN(D206:D207)&lt;D208,MIN(D206:D207),H208)),F207=2,IF((J207+I208*(H208-J207))&gt;MAX(C206:C207),IF(J207+I208*(H208-J207)&gt;C208,J207+I208*(H208-J207),H208),IF(MAX(C206:C207)&gt;C208,MAX(C206:C207),H208)))</f>
        <v>512.04834832204801</v>
      </c>
    </row>
    <row r="209" spans="1:10" ht="15.75" customHeight="1" x14ac:dyDescent="0.2">
      <c r="A209" s="4">
        <v>45427</v>
      </c>
      <c r="B209" s="1">
        <v>526.29</v>
      </c>
      <c r="C209" s="1">
        <v>530.04999999999995</v>
      </c>
      <c r="D209" s="1">
        <v>525.17999999999995</v>
      </c>
      <c r="E209" s="1">
        <v>529.78</v>
      </c>
      <c r="F209" s="11">
        <f t="shared" si="9"/>
        <v>1</v>
      </c>
      <c r="G209" s="11">
        <f t="shared" si="11"/>
        <v>191</v>
      </c>
      <c r="H209" s="6">
        <f>IF(F208=1, MAX(INDEX(C$4:C208, G208):C208), MIN(INDEX(D$4:D208, G208):D208))</f>
        <v>523.80999999999995</v>
      </c>
      <c r="I209" s="6">
        <f t="shared" si="10"/>
        <v>0.19999999999999998</v>
      </c>
      <c r="J209" s="8" cm="1">
        <f t="array" ref="J209">_xlfn.IFS(F208=1,IF((J208+I209*(H209-J208))&lt;MIN(D207:D208),IF(J208+I209*(H209-J208)&lt;D209,J208+I209*(H209-J208),H209),IF(MIN(D207:D208)&lt;D209,MIN(D207:D208),H209)),F208=2,IF((J208+I209*(H209-J208))&gt;MAX(C207:C208),IF(J208+I209*(H209-J208)&gt;C209,J208+I209*(H209-J208),H209),IF(MAX(C207:C208)&gt;C209,MAX(C207:C208),H209)))</f>
        <v>514.40067865763842</v>
      </c>
    </row>
    <row r="210" spans="1:10" ht="15.75" customHeight="1" x14ac:dyDescent="0.2">
      <c r="A210" s="4">
        <v>45428</v>
      </c>
      <c r="B210" s="1">
        <v>529.88</v>
      </c>
      <c r="C210" s="1">
        <v>531.52</v>
      </c>
      <c r="D210" s="1">
        <v>528.54</v>
      </c>
      <c r="E210" s="1">
        <v>528.69000000000005</v>
      </c>
      <c r="F210" s="11">
        <f t="shared" si="9"/>
        <v>1</v>
      </c>
      <c r="G210" s="11">
        <f t="shared" si="11"/>
        <v>191</v>
      </c>
      <c r="H210" s="6">
        <f>IF(F209=1, MAX(INDEX(C$4:C209, G209):C209), MIN(INDEX(D$4:D209, G209):D209))</f>
        <v>530.04999999999995</v>
      </c>
      <c r="I210" s="6">
        <f t="shared" si="10"/>
        <v>0.2</v>
      </c>
      <c r="J210" s="8" cm="1">
        <f t="array" ref="J210">_xlfn.IFS(F209=1,IF((J209+I210*(H210-J209))&lt;MIN(D208:D209),IF(J209+I210*(H210-J209)&lt;D210,J209+I210*(H210-J209),H210),IF(MIN(D208:D209)&lt;D210,MIN(D208:D209),H210)),F209=2,IF((J209+I210*(H210-J209))&gt;MAX(C208:C209),IF(J209+I210*(H210-J209)&gt;C210,J209+I210*(H210-J209),H210),IF(MAX(C208:C209)&gt;C210,MAX(C208:C209),H210)))</f>
        <v>517.53054292611068</v>
      </c>
    </row>
    <row r="211" spans="1:10" ht="15.75" customHeight="1" x14ac:dyDescent="0.2">
      <c r="A211" s="4">
        <v>45429</v>
      </c>
      <c r="B211" s="1">
        <v>528.80999999999995</v>
      </c>
      <c r="C211" s="1">
        <v>529.52</v>
      </c>
      <c r="D211" s="1">
        <v>527.32000000000005</v>
      </c>
      <c r="E211" s="1">
        <v>529.45000000000005</v>
      </c>
      <c r="F211" s="11">
        <f t="shared" si="9"/>
        <v>1</v>
      </c>
      <c r="G211" s="11">
        <f t="shared" si="11"/>
        <v>191</v>
      </c>
      <c r="H211" s="6">
        <f>IF(F210=1, MAX(INDEX(C$4:C210, G210):C210), MIN(INDEX(D$4:D210, G210):D210))</f>
        <v>531.52</v>
      </c>
      <c r="I211" s="6">
        <f t="shared" si="10"/>
        <v>0.2</v>
      </c>
      <c r="J211" s="8" cm="1">
        <f t="array" ref="J211">_xlfn.IFS(F210=1,IF((J210+I211*(H211-J210))&lt;MIN(D209:D210),IF(J210+I211*(H211-J210)&lt;D211,J210+I211*(H211-J210),H211),IF(MIN(D209:D210)&lt;D211,MIN(D209:D210),H211)),F210=2,IF((J210+I211*(H211-J210))&gt;MAX(C209:C210),IF(J210+I211*(H211-J210)&gt;C211,J210+I211*(H211-J210),H211),IF(MAX(C209:C210)&gt;C211,MAX(C209:C210),H211)))</f>
        <v>520.32843434088852</v>
      </c>
    </row>
    <row r="212" spans="1:10" ht="15.75" customHeight="1" x14ac:dyDescent="0.2">
      <c r="A212" s="4">
        <v>45432</v>
      </c>
      <c r="B212" s="1">
        <v>529.57000000000005</v>
      </c>
      <c r="C212" s="1">
        <v>531.55999999999995</v>
      </c>
      <c r="D212" s="1">
        <v>529.16999999999996</v>
      </c>
      <c r="E212" s="1">
        <v>530.05999999999995</v>
      </c>
      <c r="F212" s="11">
        <f t="shared" si="9"/>
        <v>1</v>
      </c>
      <c r="G212" s="11">
        <f t="shared" si="11"/>
        <v>191</v>
      </c>
      <c r="H212" s="6">
        <f>IF(F211=1, MAX(INDEX(C$4:C211, G211):C211), MIN(INDEX(D$4:D211, G211):D211))</f>
        <v>531.52</v>
      </c>
      <c r="I212" s="6">
        <f t="shared" si="10"/>
        <v>0.2</v>
      </c>
      <c r="J212" s="8" cm="1">
        <f t="array" ref="J212">_xlfn.IFS(F211=1,IF((J211+I212*(H212-J211))&lt;MIN(D210:D211),IF(J211+I212*(H212-J211)&lt;D212,J211+I212*(H212-J211),H212),IF(MIN(D210:D211)&lt;D212,MIN(D210:D211),H212)),F211=2,IF((J211+I212*(H212-J211))&gt;MAX(C210:C211),IF(J211+I212*(H212-J211)&gt;C212,J211+I212*(H212-J211),H212),IF(MAX(C210:C211)&gt;C212,MAX(C210:C211),H212)))</f>
        <v>522.56674747271086</v>
      </c>
    </row>
    <row r="213" spans="1:10" ht="15.75" customHeight="1" x14ac:dyDescent="0.2">
      <c r="A213" s="4">
        <v>45433</v>
      </c>
      <c r="B213" s="1">
        <v>529.28</v>
      </c>
      <c r="C213" s="1">
        <v>531.52</v>
      </c>
      <c r="D213" s="1">
        <v>529.07000000000005</v>
      </c>
      <c r="E213" s="1">
        <v>531.36</v>
      </c>
      <c r="F213" s="11">
        <f t="shared" si="9"/>
        <v>1</v>
      </c>
      <c r="G213" s="11">
        <f t="shared" si="11"/>
        <v>191</v>
      </c>
      <c r="H213" s="6">
        <f>IF(F212=1, MAX(INDEX(C$4:C212, G212):C212), MIN(INDEX(D$4:D212, G212):D212))</f>
        <v>531.55999999999995</v>
      </c>
      <c r="I213" s="6">
        <f t="shared" si="10"/>
        <v>0.2</v>
      </c>
      <c r="J213" s="8" cm="1">
        <f t="array" ref="J213">_xlfn.IFS(F212=1,IF((J212+I213*(H213-J212))&lt;MIN(D211:D212),IF(J212+I213*(H213-J212)&lt;D213,J212+I213*(H213-J212),H213),IF(MIN(D211:D212)&lt;D213,MIN(D211:D212),H213)),F212=2,IF((J212+I213*(H213-J212))&gt;MAX(C211:C212),IF(J212+I213*(H213-J212)&gt;C213,J212+I213*(H213-J212),H213),IF(MAX(C211:C212)&gt;C213,MAX(C211:C212),H213)))</f>
        <v>524.36539797816863</v>
      </c>
    </row>
    <row r="214" spans="1:10" ht="15.75" customHeight="1" x14ac:dyDescent="0.2">
      <c r="A214" s="4">
        <v>45434</v>
      </c>
      <c r="B214" s="1">
        <v>530.65</v>
      </c>
      <c r="C214" s="1">
        <v>531.38</v>
      </c>
      <c r="D214" s="1">
        <v>527.6</v>
      </c>
      <c r="E214" s="1">
        <v>529.83000000000004</v>
      </c>
      <c r="F214" s="11">
        <f t="shared" si="9"/>
        <v>1</v>
      </c>
      <c r="G214" s="11">
        <f t="shared" si="11"/>
        <v>191</v>
      </c>
      <c r="H214" s="6">
        <f>IF(F213=1, MAX(INDEX(C$4:C213, G213):C213), MIN(INDEX(D$4:D213, G213):D213))</f>
        <v>531.55999999999995</v>
      </c>
      <c r="I214" s="6">
        <f t="shared" si="10"/>
        <v>0.2</v>
      </c>
      <c r="J214" s="8" cm="1">
        <f t="array" ref="J214">_xlfn.IFS(F213=1,IF((J213+I214*(H214-J213))&lt;MIN(D212:D213),IF(J213+I214*(H214-J213)&lt;D214,J213+I214*(H214-J213),H214),IF(MIN(D212:D213)&lt;D214,MIN(D212:D213),H214)),F213=2,IF((J213+I214*(H214-J213))&gt;MAX(C212:C213),IF(J213+I214*(H214-J213)&gt;C214,J213+I214*(H214-J213),H214),IF(MAX(C212:C213)&gt;C214,MAX(C212:C213),H214)))</f>
        <v>525.80431838253492</v>
      </c>
    </row>
    <row r="215" spans="1:10" ht="15.75" customHeight="1" x14ac:dyDescent="0.2">
      <c r="A215" s="4">
        <v>45435</v>
      </c>
      <c r="B215" s="1">
        <v>532.96</v>
      </c>
      <c r="C215" s="1">
        <v>533.07000000000005</v>
      </c>
      <c r="D215" s="1">
        <v>524.72</v>
      </c>
      <c r="E215" s="1">
        <v>525.96</v>
      </c>
      <c r="F215" s="11">
        <f t="shared" si="9"/>
        <v>1</v>
      </c>
      <c r="G215" s="11">
        <f t="shared" si="11"/>
        <v>191</v>
      </c>
      <c r="H215" s="6">
        <f>IF(F214=1, MAX(INDEX(C$4:C214, G214):C214), MIN(INDEX(D$4:D214, G214):D214))</f>
        <v>531.55999999999995</v>
      </c>
      <c r="I215" s="6">
        <f t="shared" si="10"/>
        <v>0.2</v>
      </c>
      <c r="J215" s="8" cm="1">
        <f t="array" ref="J215">_xlfn.IFS(F214=1,IF((J214+I215*(H215-J214))&lt;MIN(D213:D214),IF(J214+I215*(H215-J214)&lt;D215,J214+I215*(H215-J214),H215),IF(MIN(D213:D214)&lt;D215,MIN(D213:D214),H215)),F214=2,IF((J214+I215*(H215-J214))&gt;MAX(C213:C214),IF(J214+I215*(H215-J214)&gt;C215,J214+I215*(H215-J214),H215),IF(MAX(C213:C214)&gt;C215,MAX(C213:C214),H215)))</f>
        <v>531.55999999999995</v>
      </c>
    </row>
    <row r="216" spans="1:10" ht="15.75" customHeight="1" x14ac:dyDescent="0.2">
      <c r="A216" s="4">
        <v>45436</v>
      </c>
      <c r="B216" s="1">
        <v>527.85</v>
      </c>
      <c r="C216" s="1">
        <v>530.27</v>
      </c>
      <c r="D216" s="1">
        <v>526.88</v>
      </c>
      <c r="E216" s="1">
        <v>529.44000000000005</v>
      </c>
      <c r="F216" s="11">
        <f t="shared" si="9"/>
        <v>1</v>
      </c>
      <c r="G216" s="11">
        <f t="shared" si="11"/>
        <v>191</v>
      </c>
      <c r="H216" s="6">
        <f>IF(F215=1, MAX(INDEX(C$4:C215, G215):C215), MIN(INDEX(D$4:D215, G215):D215))</f>
        <v>533.07000000000005</v>
      </c>
      <c r="I216" s="6">
        <f t="shared" si="10"/>
        <v>0.2</v>
      </c>
      <c r="J216" s="8" cm="1">
        <f t="array" ref="J216">_xlfn.IFS(F215=1,IF((J215+I216*(H216-J215))&lt;MIN(D214:D215),IF(J215+I216*(H216-J215)&lt;D216,J215+I216*(H216-J215),H216),IF(MIN(D214:D215)&lt;D216,MIN(D214:D215),H216)),F215=2,IF((J215+I216*(H216-J215))&gt;MAX(C214:C215),IF(J215+I216*(H216-J215)&gt;C216,J215+I216*(H216-J215),H216),IF(MAX(C214:C215)&gt;C216,MAX(C214:C215),H216)))</f>
        <v>524.72</v>
      </c>
    </row>
    <row r="217" spans="1:10" ht="15.75" customHeight="1" x14ac:dyDescent="0.2">
      <c r="A217" s="4">
        <v>45440</v>
      </c>
      <c r="B217" s="1">
        <v>530.27</v>
      </c>
      <c r="C217" s="1">
        <v>530.51</v>
      </c>
      <c r="D217" s="1">
        <v>527.11</v>
      </c>
      <c r="E217" s="1">
        <v>529.80999999999995</v>
      </c>
      <c r="F217" s="11">
        <f t="shared" si="9"/>
        <v>1</v>
      </c>
      <c r="G217" s="11">
        <f t="shared" si="11"/>
        <v>191</v>
      </c>
      <c r="H217" s="6">
        <f>IF(F216=1, MAX(INDEX(C$4:C216, G216):C216), MIN(INDEX(D$4:D216, G216):D216))</f>
        <v>533.07000000000005</v>
      </c>
      <c r="I217" s="6">
        <f t="shared" si="10"/>
        <v>0.2</v>
      </c>
      <c r="J217" s="8" cm="1">
        <f t="array" ref="J217">_xlfn.IFS(F216=1,IF((J216+I217*(H217-J216))&lt;MIN(D215:D216),IF(J216+I217*(H217-J216)&lt;D217,J216+I217*(H217-J216),H217),IF(MIN(D215:D216)&lt;D217,MIN(D215:D216),H217)),F216=2,IF((J216+I217*(H217-J216))&gt;MAX(C215:C216),IF(J216+I217*(H217-J216)&gt;C217,J216+I217*(H217-J216),H217),IF(MAX(C215:C216)&gt;C217,MAX(C215:C216),H217)))</f>
        <v>524.72</v>
      </c>
    </row>
    <row r="218" spans="1:10" ht="15.75" customHeight="1" x14ac:dyDescent="0.2">
      <c r="A218" s="4">
        <v>45441</v>
      </c>
      <c r="B218" s="1">
        <v>525.67999999999995</v>
      </c>
      <c r="C218" s="1">
        <v>527.30999999999995</v>
      </c>
      <c r="D218" s="1">
        <v>525.37</v>
      </c>
      <c r="E218" s="1">
        <v>526.1</v>
      </c>
      <c r="F218" s="11">
        <f t="shared" si="9"/>
        <v>2</v>
      </c>
      <c r="G218" s="11">
        <f t="shared" si="11"/>
        <v>215</v>
      </c>
      <c r="H218" s="6">
        <f>IF(F217=1, MAX(INDEX(C$4:C217, G217):C217), MIN(INDEX(D$4:D217, G217):D217))</f>
        <v>533.07000000000005</v>
      </c>
      <c r="I218" s="6">
        <f t="shared" si="10"/>
        <v>0.2</v>
      </c>
      <c r="J218" s="8" cm="1">
        <f t="array" ref="J218">_xlfn.IFS(F217=1,IF((J217+I218*(H218-J217))&lt;MIN(D216:D217),IF(J217+I218*(H218-J217)&lt;D218,J217+I218*(H218-J217),H218),IF(MIN(D216:D217)&lt;D218,MIN(D216:D217),H218)),F217=2,IF((J217+I218*(H218-J217))&gt;MAX(C216:C217),IF(J217+I218*(H218-J217)&gt;C218,J217+I218*(H218-J217),H218),IF(MAX(C216:C217)&gt;C218,MAX(C216:C217),H218)))</f>
        <v>533.07000000000005</v>
      </c>
    </row>
    <row r="219" spans="1:10" ht="15.75" customHeight="1" x14ac:dyDescent="0.2">
      <c r="A219" s="4">
        <v>45442</v>
      </c>
      <c r="B219" s="1">
        <v>524.52</v>
      </c>
      <c r="C219" s="1">
        <v>525.20000000000005</v>
      </c>
      <c r="D219" s="1">
        <v>521.33000000000004</v>
      </c>
      <c r="E219" s="1">
        <v>522.61</v>
      </c>
      <c r="F219" s="11">
        <f t="shared" si="9"/>
        <v>2</v>
      </c>
      <c r="G219" s="11">
        <f t="shared" si="11"/>
        <v>215</v>
      </c>
      <c r="H219" s="6">
        <f>IF(F218=1, MAX(INDEX(C$4:C218, G218):C218), MIN(INDEX(D$4:D218, G218):D218))</f>
        <v>525.37</v>
      </c>
      <c r="I219" s="6">
        <f t="shared" si="10"/>
        <v>0.02</v>
      </c>
      <c r="J219" s="8" cm="1">
        <f t="array" ref="J219">_xlfn.IFS(F218=1,IF((J218+I219*(H219-J218))&lt;MIN(D217:D218),IF(J218+I219*(H219-J218)&lt;D219,J218+I219*(H219-J218),H219),IF(MIN(D217:D218)&lt;D219,MIN(D217:D218),H219)),F218=2,IF((J218+I219*(H219-J218))&gt;MAX(C217:C218),IF(J218+I219*(H219-J218)&gt;C219,J218+I219*(H219-J218),H219),IF(MAX(C217:C218)&gt;C219,MAX(C217:C218),H219)))</f>
        <v>532.91600000000005</v>
      </c>
    </row>
    <row r="220" spans="1:10" ht="15.75" customHeight="1" x14ac:dyDescent="0.2">
      <c r="A220" s="4">
        <v>45443</v>
      </c>
      <c r="B220" s="1">
        <v>523.59</v>
      </c>
      <c r="C220" s="1">
        <v>527.5</v>
      </c>
      <c r="D220" s="1">
        <v>518.36</v>
      </c>
      <c r="E220" s="1">
        <v>527.37</v>
      </c>
      <c r="F220" s="11">
        <f t="shared" si="9"/>
        <v>2</v>
      </c>
      <c r="G220" s="11">
        <f t="shared" si="11"/>
        <v>215</v>
      </c>
      <c r="H220" s="6">
        <f>IF(F219=1, MAX(INDEX(C$4:C219, G219):C219), MIN(INDEX(D$4:D219, G219):D219))</f>
        <v>521.33000000000004</v>
      </c>
      <c r="I220" s="6">
        <f t="shared" si="10"/>
        <v>0.04</v>
      </c>
      <c r="J220" s="8" cm="1">
        <f t="array" ref="J220">_xlfn.IFS(F219=1,IF((J219+I220*(H220-J219))&lt;MIN(D218:D219),IF(J219+I220*(H220-J219)&lt;D220,J219+I220*(H220-J219),H220),IF(MIN(D218:D219)&lt;D220,MIN(D218:D219),H220)),F219=2,IF((J219+I220*(H220-J219))&gt;MAX(C218:C219),IF(J219+I220*(H220-J219)&gt;C220,J219+I220*(H220-J219),H220),IF(MAX(C218:C219)&gt;C220,MAX(C218:C219),H220)))</f>
        <v>532.45256000000006</v>
      </c>
    </row>
    <row r="221" spans="1:10" ht="15.75" customHeight="1" x14ac:dyDescent="0.2">
      <c r="A221" s="4">
        <v>45446</v>
      </c>
      <c r="B221" s="1">
        <v>529.02</v>
      </c>
      <c r="C221" s="1">
        <v>529.30999999999995</v>
      </c>
      <c r="D221" s="1">
        <v>522.6</v>
      </c>
      <c r="E221" s="1">
        <v>527.79999999999995</v>
      </c>
      <c r="F221" s="11">
        <f t="shared" si="9"/>
        <v>2</v>
      </c>
      <c r="G221" s="11">
        <f t="shared" si="11"/>
        <v>215</v>
      </c>
      <c r="H221" s="6">
        <f>IF(F220=1, MAX(INDEX(C$4:C220, G220):C220), MIN(INDEX(D$4:D220, G220):D220))</f>
        <v>518.36</v>
      </c>
      <c r="I221" s="6">
        <f t="shared" si="10"/>
        <v>0.06</v>
      </c>
      <c r="J221" s="8" cm="1">
        <f t="array" ref="J221">_xlfn.IFS(F220=1,IF((J220+I221*(H221-J220))&lt;MIN(D219:D220),IF(J220+I221*(H221-J220)&lt;D221,J220+I221*(H221-J220),H221),IF(MIN(D219:D220)&lt;D221,MIN(D219:D220),H221)),F220=2,IF((J220+I221*(H221-J220))&gt;MAX(C219:C220),IF(J220+I221*(H221-J220)&gt;C221,J220+I221*(H221-J220),H221),IF(MAX(C219:C220)&gt;C221,MAX(C219:C220),H221)))</f>
        <v>531.60700640000005</v>
      </c>
    </row>
    <row r="222" spans="1:10" ht="15.75" customHeight="1" x14ac:dyDescent="0.2">
      <c r="A222" s="4">
        <v>45447</v>
      </c>
      <c r="B222" s="1">
        <v>526.46</v>
      </c>
      <c r="C222" s="1">
        <v>529.15</v>
      </c>
      <c r="D222" s="1">
        <v>524.96</v>
      </c>
      <c r="E222" s="1">
        <v>528.39</v>
      </c>
      <c r="F222" s="11">
        <f t="shared" si="9"/>
        <v>2</v>
      </c>
      <c r="G222" s="11">
        <f t="shared" si="11"/>
        <v>215</v>
      </c>
      <c r="H222" s="6">
        <f>IF(F221=1, MAX(INDEX(C$4:C221, G221):C221), MIN(INDEX(D$4:D221, G221):D221))</f>
        <v>518.36</v>
      </c>
      <c r="I222" s="6">
        <f t="shared" si="10"/>
        <v>0.06</v>
      </c>
      <c r="J222" s="8" cm="1">
        <f t="array" ref="J222">_xlfn.IFS(F221=1,IF((J221+I222*(H222-J221))&lt;MIN(D220:D221),IF(J221+I222*(H222-J221)&lt;D222,J221+I222*(H222-J221),H222),IF(MIN(D220:D221)&lt;D222,MIN(D220:D221),H222)),F221=2,IF((J221+I222*(H222-J221))&gt;MAX(C220:C221),IF(J221+I222*(H222-J221)&gt;C222,J221+I222*(H222-J221),H222),IF(MAX(C220:C221)&gt;C222,MAX(C220:C221),H222)))</f>
        <v>530.81218601600006</v>
      </c>
    </row>
    <row r="223" spans="1:10" ht="15.75" customHeight="1" x14ac:dyDescent="0.2">
      <c r="A223" s="4">
        <v>45448</v>
      </c>
      <c r="B223" s="1">
        <v>530.77</v>
      </c>
      <c r="C223" s="1">
        <v>534.69000000000005</v>
      </c>
      <c r="D223" s="1">
        <v>528.73</v>
      </c>
      <c r="E223" s="1">
        <v>534.66999999999996</v>
      </c>
      <c r="F223" s="11">
        <f t="shared" si="9"/>
        <v>1</v>
      </c>
      <c r="G223" s="11">
        <f t="shared" si="11"/>
        <v>220</v>
      </c>
      <c r="H223" s="6">
        <f>IF(F222=1, MAX(INDEX(C$4:C222, G222):C222), MIN(INDEX(D$4:D222, G222):D222))</f>
        <v>518.36</v>
      </c>
      <c r="I223" s="6">
        <f t="shared" si="10"/>
        <v>0.06</v>
      </c>
      <c r="J223" s="8" cm="1">
        <f t="array" ref="J223">_xlfn.IFS(F222=1,IF((J222+I223*(H223-J222))&lt;MIN(D221:D222),IF(J222+I223*(H223-J222)&lt;D223,J222+I223*(H223-J222),H223),IF(MIN(D221:D222)&lt;D223,MIN(D221:D222),H223)),F222=2,IF((J222+I223*(H223-J222))&gt;MAX(C221:C222),IF(J222+I223*(H223-J222)&gt;C223,J222+I223*(H223-J222),H223),IF(MAX(C221:C222)&gt;C223,MAX(C221:C222),H223)))</f>
        <v>518.36</v>
      </c>
    </row>
    <row r="224" spans="1:10" ht="15.75" customHeight="1" x14ac:dyDescent="0.2">
      <c r="A224" s="4">
        <v>45449</v>
      </c>
      <c r="B224" s="1">
        <v>534.98</v>
      </c>
      <c r="C224" s="1">
        <v>535.41999999999996</v>
      </c>
      <c r="D224" s="1">
        <v>532.67999999999995</v>
      </c>
      <c r="E224" s="1">
        <v>534.66</v>
      </c>
      <c r="F224" s="11">
        <f t="shared" si="9"/>
        <v>1</v>
      </c>
      <c r="G224" s="11">
        <f t="shared" si="11"/>
        <v>220</v>
      </c>
      <c r="H224" s="6">
        <f>IF(F223=1, MAX(INDEX(C$4:C223, G223):C223), MIN(INDEX(D$4:D223, G223):D223))</f>
        <v>534.69000000000005</v>
      </c>
      <c r="I224" s="6">
        <f t="shared" si="10"/>
        <v>0.02</v>
      </c>
      <c r="J224" s="8" cm="1">
        <f t="array" ref="J224">_xlfn.IFS(F223=1,IF((J223+I224*(H224-J223))&lt;MIN(D222:D223),IF(J223+I224*(H224-J223)&lt;D224,J223+I224*(H224-J223),H224),IF(MIN(D222:D223)&lt;D224,MIN(D222:D223),H224)),F223=2,IF((J223+I224*(H224-J223))&gt;MAX(C222:C223),IF(J223+I224*(H224-J223)&gt;C224,J223+I224*(H224-J223),H224),IF(MAX(C222:C223)&gt;C224,MAX(C222:C223),H224)))</f>
        <v>518.6866</v>
      </c>
    </row>
    <row r="225" spans="1:10" ht="15.75" customHeight="1" x14ac:dyDescent="0.2">
      <c r="A225" s="4">
        <v>45450</v>
      </c>
      <c r="B225" s="1">
        <v>533.66</v>
      </c>
      <c r="C225" s="1">
        <v>536.89</v>
      </c>
      <c r="D225" s="1">
        <v>532.53</v>
      </c>
      <c r="E225" s="1">
        <v>534.01</v>
      </c>
      <c r="F225" s="11">
        <f t="shared" si="9"/>
        <v>1</v>
      </c>
      <c r="G225" s="11">
        <f t="shared" si="11"/>
        <v>220</v>
      </c>
      <c r="H225" s="6">
        <f>IF(F224=1, MAX(INDEX(C$4:C224, G224):C224), MIN(INDEX(D$4:D224, G224):D224))</f>
        <v>535.41999999999996</v>
      </c>
      <c r="I225" s="6">
        <f t="shared" si="10"/>
        <v>0.04</v>
      </c>
      <c r="J225" s="8" cm="1">
        <f t="array" ref="J225">_xlfn.IFS(F224=1,IF((J224+I225*(H225-J224))&lt;MIN(D223:D224),IF(J224+I225*(H225-J224)&lt;D225,J224+I225*(H225-J224),H225),IF(MIN(D223:D224)&lt;D225,MIN(D223:D224),H225)),F224=2,IF((J224+I225*(H225-J224))&gt;MAX(C223:C224),IF(J224+I225*(H225-J224)&gt;C225,J224+I225*(H225-J224),H225),IF(MAX(C223:C224)&gt;C225,MAX(C223:C224),H225)))</f>
        <v>519.35593600000004</v>
      </c>
    </row>
    <row r="226" spans="1:10" ht="15.75" customHeight="1" x14ac:dyDescent="0.2">
      <c r="A226" s="4">
        <v>45453</v>
      </c>
      <c r="B226" s="1">
        <v>533.17999999999995</v>
      </c>
      <c r="C226" s="1">
        <v>535.99</v>
      </c>
      <c r="D226" s="1">
        <v>532.57000000000005</v>
      </c>
      <c r="E226" s="1">
        <v>535.66</v>
      </c>
      <c r="F226" s="11">
        <f t="shared" si="9"/>
        <v>1</v>
      </c>
      <c r="G226" s="11">
        <f t="shared" si="11"/>
        <v>220</v>
      </c>
      <c r="H226" s="6">
        <f>IF(F225=1, MAX(INDEX(C$4:C225, G225):C225), MIN(INDEX(D$4:D225, G225):D225))</f>
        <v>536.89</v>
      </c>
      <c r="I226" s="6">
        <f t="shared" si="10"/>
        <v>0.06</v>
      </c>
      <c r="J226" s="8" cm="1">
        <f t="array" ref="J226">_xlfn.IFS(F225=1,IF((J225+I226*(H226-J225))&lt;MIN(D224:D225),IF(J225+I226*(H226-J225)&lt;D226,J225+I226*(H226-J225),H226),IF(MIN(D224:D225)&lt;D226,MIN(D224:D225),H226)),F225=2,IF((J225+I226*(H226-J225))&gt;MAX(C224:C225),IF(J225+I226*(H226-J225)&gt;C226,J225+I226*(H226-J225),H226),IF(MAX(C224:C225)&gt;C226,MAX(C224:C225),H226)))</f>
        <v>520.40797984000005</v>
      </c>
    </row>
    <row r="227" spans="1:10" ht="15.75" customHeight="1" x14ac:dyDescent="0.2">
      <c r="A227" s="4">
        <v>45454</v>
      </c>
      <c r="B227" s="1">
        <v>534.07000000000005</v>
      </c>
      <c r="C227" s="1">
        <v>537.01</v>
      </c>
      <c r="D227" s="1">
        <v>532.04999999999995</v>
      </c>
      <c r="E227" s="1">
        <v>536.95000000000005</v>
      </c>
      <c r="F227" s="11">
        <f t="shared" si="9"/>
        <v>1</v>
      </c>
      <c r="G227" s="11">
        <f t="shared" si="11"/>
        <v>220</v>
      </c>
      <c r="H227" s="6">
        <f>IF(F226=1, MAX(INDEX(C$4:C226, G226):C226), MIN(INDEX(D$4:D226, G226):D226))</f>
        <v>536.89</v>
      </c>
      <c r="I227" s="6">
        <f t="shared" si="10"/>
        <v>0.06</v>
      </c>
      <c r="J227" s="8" cm="1">
        <f t="array" ref="J227">_xlfn.IFS(F226=1,IF((J226+I227*(H227-J226))&lt;MIN(D225:D226),IF(J226+I227*(H227-J226)&lt;D227,J226+I227*(H227-J226),H227),IF(MIN(D225:D226)&lt;D227,MIN(D225:D226),H227)),F226=2,IF((J226+I227*(H227-J226))&gt;MAX(C225:C226),IF(J226+I227*(H227-J226)&gt;C227,J226+I227*(H227-J226),H227),IF(MAX(C225:C226)&gt;C227,MAX(C225:C226),H227)))</f>
        <v>521.39690104960005</v>
      </c>
    </row>
    <row r="228" spans="1:10" ht="15.75" customHeight="1" x14ac:dyDescent="0.2">
      <c r="A228" s="4">
        <v>45455</v>
      </c>
      <c r="B228" s="1">
        <v>541.63</v>
      </c>
      <c r="C228" s="1">
        <v>544.12</v>
      </c>
      <c r="D228" s="1">
        <v>540.29999999999995</v>
      </c>
      <c r="E228" s="1">
        <v>541.36</v>
      </c>
      <c r="F228" s="11">
        <f t="shared" si="9"/>
        <v>1</v>
      </c>
      <c r="G228" s="11">
        <f t="shared" si="11"/>
        <v>220</v>
      </c>
      <c r="H228" s="6">
        <f>IF(F227=1, MAX(INDEX(C$4:C227, G227):C227), MIN(INDEX(D$4:D227, G227):D227))</f>
        <v>537.01</v>
      </c>
      <c r="I228" s="6">
        <f t="shared" si="10"/>
        <v>0.08</v>
      </c>
      <c r="J228" s="8" cm="1">
        <f t="array" ref="J228">_xlfn.IFS(F227=1,IF((J227+I228*(H228-J227))&lt;MIN(D226:D227),IF(J227+I228*(H228-J227)&lt;D228,J227+I228*(H228-J227),H228),IF(MIN(D226:D227)&lt;D228,MIN(D226:D227),H228)),F227=2,IF((J227+I228*(H228-J227))&gt;MAX(C226:C227),IF(J227+I228*(H228-J227)&gt;C228,J227+I228*(H228-J227),H228),IF(MAX(C226:C227)&gt;C228,MAX(C226:C227),H228)))</f>
        <v>522.64594896563199</v>
      </c>
    </row>
    <row r="229" spans="1:10" ht="15.75" customHeight="1" x14ac:dyDescent="0.2">
      <c r="A229" s="4">
        <v>45456</v>
      </c>
      <c r="B229" s="1">
        <v>543.15</v>
      </c>
      <c r="C229" s="1">
        <v>543.33000000000004</v>
      </c>
      <c r="D229" s="1">
        <v>539.59</v>
      </c>
      <c r="E229" s="1">
        <v>542.45000000000005</v>
      </c>
      <c r="F229" s="11">
        <f t="shared" si="9"/>
        <v>1</v>
      </c>
      <c r="G229" s="11">
        <f t="shared" si="11"/>
        <v>220</v>
      </c>
      <c r="H229" s="6">
        <f>IF(F228=1, MAX(INDEX(C$4:C228, G228):C228), MIN(INDEX(D$4:D228, G228):D228))</f>
        <v>544.12</v>
      </c>
      <c r="I229" s="6">
        <f t="shared" si="10"/>
        <v>0.1</v>
      </c>
      <c r="J229" s="8" cm="1">
        <f t="array" ref="J229">_xlfn.IFS(F228=1,IF((J228+I229*(H229-J228))&lt;MIN(D227:D228),IF(J228+I229*(H229-J228)&lt;D229,J228+I229*(H229-J228),H229),IF(MIN(D227:D228)&lt;D229,MIN(D227:D228),H229)),F228=2,IF((J228+I229*(H229-J228))&gt;MAX(C227:C228),IF(J228+I229*(H229-J228)&gt;C229,J228+I229*(H229-J228),H229),IF(MAX(C227:C228)&gt;C229,MAX(C227:C228),H229)))</f>
        <v>524.79335406906876</v>
      </c>
    </row>
    <row r="230" spans="1:10" ht="15.75" customHeight="1" x14ac:dyDescent="0.2">
      <c r="A230" s="4">
        <v>45457</v>
      </c>
      <c r="B230" s="1">
        <v>540.88</v>
      </c>
      <c r="C230" s="1">
        <v>542.80999999999995</v>
      </c>
      <c r="D230" s="1">
        <v>539.85</v>
      </c>
      <c r="E230" s="1">
        <v>542.78</v>
      </c>
      <c r="F230" s="11">
        <f t="shared" si="9"/>
        <v>1</v>
      </c>
      <c r="G230" s="11">
        <f t="shared" si="11"/>
        <v>220</v>
      </c>
      <c r="H230" s="6">
        <f>IF(F229=1, MAX(INDEX(C$4:C229, G229):C229), MIN(INDEX(D$4:D229, G229):D229))</f>
        <v>544.12</v>
      </c>
      <c r="I230" s="6">
        <f t="shared" si="10"/>
        <v>0.1</v>
      </c>
      <c r="J230" s="8" cm="1">
        <f t="array" ref="J230">_xlfn.IFS(F229=1,IF((J229+I230*(H230-J229))&lt;MIN(D228:D229),IF(J229+I230*(H230-J229)&lt;D230,J229+I230*(H230-J229),H230),IF(MIN(D228:D229)&lt;D230,MIN(D228:D229),H230)),F229=2,IF((J229+I230*(H230-J229))&gt;MAX(C228:C229),IF(J229+I230*(H230-J229)&gt;C230,J229+I230*(H230-J229),H230),IF(MAX(C228:C229)&gt;C230,MAX(C228:C229),H230)))</f>
        <v>526.72601866216189</v>
      </c>
    </row>
    <row r="231" spans="1:10" ht="15.75" customHeight="1" x14ac:dyDescent="0.2">
      <c r="A231" s="4">
        <v>45460</v>
      </c>
      <c r="B231" s="1">
        <v>542.08000000000004</v>
      </c>
      <c r="C231" s="1">
        <v>548.53</v>
      </c>
      <c r="D231" s="1">
        <v>541.61</v>
      </c>
      <c r="E231" s="1">
        <v>547.1</v>
      </c>
      <c r="F231" s="11">
        <f t="shared" si="9"/>
        <v>1</v>
      </c>
      <c r="G231" s="11">
        <f t="shared" si="11"/>
        <v>220</v>
      </c>
      <c r="H231" s="6">
        <f>IF(F230=1, MAX(INDEX(C$4:C230, G230):C230), MIN(INDEX(D$4:D230, G230):D230))</f>
        <v>544.12</v>
      </c>
      <c r="I231" s="6">
        <f t="shared" si="10"/>
        <v>0.1</v>
      </c>
      <c r="J231" s="8" cm="1">
        <f t="array" ref="J231">_xlfn.IFS(F230=1,IF((J230+I231*(H231-J230))&lt;MIN(D229:D230),IF(J230+I231*(H231-J230)&lt;D231,J230+I231*(H231-J230),H231),IF(MIN(D229:D230)&lt;D231,MIN(D229:D230),H231)),F230=2,IF((J230+I231*(H231-J230))&gt;MAX(C229:C230),IF(J230+I231*(H231-J230)&gt;C231,J230+I231*(H231-J230),H231),IF(MAX(C229:C230)&gt;C231,MAX(C229:C230),H231)))</f>
        <v>528.46541679594566</v>
      </c>
    </row>
    <row r="232" spans="1:10" ht="15.75" customHeight="1" x14ac:dyDescent="0.2">
      <c r="A232" s="4">
        <v>45461</v>
      </c>
      <c r="B232" s="1">
        <v>547.16</v>
      </c>
      <c r="C232" s="1">
        <v>548.62</v>
      </c>
      <c r="D232" s="1">
        <v>546.73</v>
      </c>
      <c r="E232" s="1">
        <v>548.49</v>
      </c>
      <c r="F232" s="11">
        <f t="shared" si="9"/>
        <v>1</v>
      </c>
      <c r="G232" s="11">
        <f t="shared" si="11"/>
        <v>220</v>
      </c>
      <c r="H232" s="6">
        <f>IF(F231=1, MAX(INDEX(C$4:C231, G231):C231), MIN(INDEX(D$4:D231, G231):D231))</f>
        <v>548.53</v>
      </c>
      <c r="I232" s="6">
        <f t="shared" si="10"/>
        <v>0.12000000000000001</v>
      </c>
      <c r="J232" s="8" cm="1">
        <f t="array" ref="J232">_xlfn.IFS(F231=1,IF((J231+I232*(H232-J231))&lt;MIN(D230:D231),IF(J231+I232*(H232-J231)&lt;D232,J231+I232*(H232-J231),H232),IF(MIN(D230:D231)&lt;D232,MIN(D230:D231),H232)),F231=2,IF((J231+I232*(H232-J231))&gt;MAX(C230:C231),IF(J231+I232*(H232-J231)&gt;C232,J231+I232*(H232-J231),H232),IF(MAX(C230:C231)&gt;C232,MAX(C230:C231),H232)))</f>
        <v>530.87316678043214</v>
      </c>
    </row>
    <row r="233" spans="1:10" ht="15.75" customHeight="1" x14ac:dyDescent="0.2">
      <c r="A233" s="4">
        <v>45463</v>
      </c>
      <c r="B233" s="1">
        <v>549.44000000000005</v>
      </c>
      <c r="C233" s="1">
        <v>550.1</v>
      </c>
      <c r="D233" s="1">
        <v>545.22</v>
      </c>
      <c r="E233" s="1">
        <v>547</v>
      </c>
      <c r="F233" s="11">
        <f t="shared" si="9"/>
        <v>1</v>
      </c>
      <c r="G233" s="11">
        <f t="shared" si="11"/>
        <v>220</v>
      </c>
      <c r="H233" s="6">
        <f>IF(F232=1, MAX(INDEX(C$4:C232, G232):C232), MIN(INDEX(D$4:D232, G232):D232))</f>
        <v>548.62</v>
      </c>
      <c r="I233" s="6">
        <f t="shared" si="10"/>
        <v>0.14000000000000001</v>
      </c>
      <c r="J233" s="8" cm="1">
        <f t="array" ref="J233">_xlfn.IFS(F232=1,IF((J232+I233*(H233-J232))&lt;MIN(D231:D232),IF(J232+I233*(H233-J232)&lt;D233,J232+I233*(H233-J232),H233),IF(MIN(D231:D232)&lt;D233,MIN(D231:D232),H233)),F232=2,IF((J232+I233*(H233-J232))&gt;MAX(C231:C232),IF(J232+I233*(H233-J232)&gt;C233,J232+I233*(H233-J232),H233),IF(MAX(C231:C232)&gt;C233,MAX(C231:C232),H233)))</f>
        <v>533.35772343117162</v>
      </c>
    </row>
    <row r="234" spans="1:10" ht="15.75" customHeight="1" x14ac:dyDescent="0.2">
      <c r="A234" s="4">
        <v>45464</v>
      </c>
      <c r="B234" s="1">
        <v>544.4</v>
      </c>
      <c r="C234" s="1">
        <v>545.64</v>
      </c>
      <c r="D234" s="1">
        <v>543.04</v>
      </c>
      <c r="E234" s="1">
        <v>544.51</v>
      </c>
      <c r="F234" s="11">
        <f t="shared" ref="F234:F236" si="12">IF(J234&lt;D234,1,IF(J234&gt;C234,2,F233))</f>
        <v>1</v>
      </c>
      <c r="G234" s="11">
        <f t="shared" si="11"/>
        <v>220</v>
      </c>
      <c r="H234" s="6">
        <f>IF(F233=1, MAX(INDEX(C$4:C233, G233):C233), MIN(INDEX(D$4:D233, G233):D233))</f>
        <v>550.1</v>
      </c>
      <c r="I234" s="6">
        <f t="shared" ref="I234:I236" si="13">IF(F232=F233,IF(H234&lt;&gt;H233,MIN(I233+$N$2,$P$2),I233),$L$2)</f>
        <v>0.16</v>
      </c>
      <c r="J234" s="8" cm="1">
        <f t="array" ref="J234">_xlfn.IFS(F233=1,IF((J233+I234*(H234-J233))&lt;MIN(D232:D233),IF(J233+I234*(H234-J233)&lt;D234,J233+I234*(H234-J233),H234),IF(MIN(D232:D233)&lt;D234,MIN(D232:D233),H234)),F233=2,IF((J233+I234*(H234-J233))&gt;MAX(C232:C233),IF(J233+I234*(H234-J233)&gt;C234,J233+I234*(H234-J233),H234),IF(MAX(C232:C233)&gt;C234,MAX(C232:C233),H234)))</f>
        <v>536.0364876821842</v>
      </c>
    </row>
    <row r="235" spans="1:10" ht="15.75" customHeight="1" x14ac:dyDescent="0.2">
      <c r="A235" s="4">
        <v>45467</v>
      </c>
      <c r="B235" s="1">
        <v>544.33000000000004</v>
      </c>
      <c r="C235" s="1">
        <v>546.91999999999996</v>
      </c>
      <c r="D235" s="1">
        <v>542.66</v>
      </c>
      <c r="E235" s="1">
        <v>542.74</v>
      </c>
      <c r="F235" s="11">
        <f t="shared" si="12"/>
        <v>1</v>
      </c>
      <c r="G235" s="11">
        <f t="shared" si="11"/>
        <v>220</v>
      </c>
      <c r="H235" s="6">
        <f>IF(F234=1, MAX(INDEX(C$4:C234, G234):C234), MIN(INDEX(D$4:D234, G234):D234))</f>
        <v>550.1</v>
      </c>
      <c r="I235" s="6">
        <f t="shared" si="13"/>
        <v>0.16</v>
      </c>
      <c r="J235" s="8" cm="1">
        <f t="array" ref="J235">_xlfn.IFS(F234=1,IF((J234+I235*(H235-J234))&lt;MIN(D233:D234),IF(J234+I235*(H235-J234)&lt;D235,J234+I235*(H235-J234),H235),IF(MIN(D233:D234)&lt;D235,MIN(D233:D234),H235)),F234=2,IF((J234+I235*(H235-J234))&gt;MAX(C233:C234),IF(J234+I235*(H235-J234)&gt;C235,J234+I235*(H235-J234),H235),IF(MAX(C233:C234)&gt;C235,MAX(C233:C234),H235)))</f>
        <v>538.28664965303471</v>
      </c>
    </row>
    <row r="236" spans="1:10" ht="15.75" customHeight="1" x14ac:dyDescent="0.2">
      <c r="A236" s="4">
        <v>45468</v>
      </c>
      <c r="B236" s="1">
        <v>543.99</v>
      </c>
      <c r="C236" s="1">
        <v>545.19000000000005</v>
      </c>
      <c r="D236" s="1">
        <v>542.51</v>
      </c>
      <c r="E236" s="1">
        <v>544.83000000000004</v>
      </c>
      <c r="F236" s="11">
        <f t="shared" si="12"/>
        <v>1</v>
      </c>
      <c r="G236" s="11">
        <f t="shared" si="11"/>
        <v>220</v>
      </c>
      <c r="H236" s="6">
        <f>IF(F235=1, MAX(INDEX(C$4:C235, G235):C235), MIN(INDEX(D$4:D235, G235):D235))</f>
        <v>550.1</v>
      </c>
      <c r="I236" s="6">
        <f t="shared" si="13"/>
        <v>0.16</v>
      </c>
      <c r="J236" s="8" cm="1">
        <f t="array" ref="J236">_xlfn.IFS(F235=1,IF((J235+I236*(H236-J235))&lt;MIN(D234:D235),IF(J235+I236*(H236-J235)&lt;D236,J235+I236*(H236-J235),H236),IF(MIN(D234:D235)&lt;D236,MIN(D234:D235),H236)),F235=2,IF((J235+I236*(H236-J235))&gt;MAX(C234:C235),IF(J235+I236*(H236-J235)&gt;C236,J235+I236*(H236-J235),H236),IF(MAX(C234:C235)&gt;C236,MAX(C234:C235),H236)))</f>
        <v>540.17678570854912</v>
      </c>
    </row>
  </sheetData>
  <mergeCells count="14">
    <mergeCell ref="S1:T2"/>
    <mergeCell ref="Q1:Q2"/>
    <mergeCell ref="R1:R2"/>
    <mergeCell ref="K1:P1"/>
    <mergeCell ref="A1:A2"/>
    <mergeCell ref="B1:B2"/>
    <mergeCell ref="C1:C2"/>
    <mergeCell ref="D1:D2"/>
    <mergeCell ref="E1:E2"/>
    <mergeCell ref="F1:F2"/>
    <mergeCell ref="H1:H2"/>
    <mergeCell ref="J1:J2"/>
    <mergeCell ref="I1:I2"/>
    <mergeCell ref="G1:G2"/>
  </mergeCells>
  <hyperlinks>
    <hyperlink ref="S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2025-01-23T19:07:36Z</dcterms:modified>
</cp:coreProperties>
</file>