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115" documentId="8_{772F079E-149F-46A3-A39C-D7FCE57E2CA6}" xr6:coauthVersionLast="47" xr6:coauthVersionMax="47" xr10:uidLastSave="{8E080844-B002-4230-B349-C80E5AD07E48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" l="1"/>
  <c r="F254" i="1"/>
  <c r="G254" i="1"/>
  <c r="H254" i="1"/>
  <c r="F255" i="1"/>
  <c r="G255" i="1"/>
  <c r="H255" i="1"/>
  <c r="F256" i="1"/>
  <c r="G256" i="1"/>
  <c r="H256" i="1"/>
  <c r="F257" i="1"/>
  <c r="G257" i="1"/>
  <c r="H257" i="1"/>
  <c r="F258" i="1"/>
  <c r="G258" i="1"/>
  <c r="H258" i="1"/>
  <c r="F259" i="1"/>
  <c r="G259" i="1"/>
  <c r="H259" i="1"/>
  <c r="F260" i="1"/>
  <c r="G260" i="1"/>
  <c r="H260" i="1"/>
  <c r="F261" i="1"/>
  <c r="G261" i="1"/>
  <c r="H261" i="1"/>
  <c r="F262" i="1"/>
  <c r="G262" i="1"/>
  <c r="H262" i="1"/>
  <c r="F263" i="1"/>
  <c r="G263" i="1"/>
  <c r="H263" i="1"/>
  <c r="F264" i="1"/>
  <c r="G264" i="1"/>
  <c r="H264" i="1"/>
  <c r="F265" i="1"/>
  <c r="G265" i="1"/>
  <c r="H265" i="1"/>
  <c r="F266" i="1"/>
  <c r="G266" i="1"/>
  <c r="H266" i="1"/>
  <c r="F267" i="1"/>
  <c r="G267" i="1"/>
  <c r="H267" i="1"/>
  <c r="F268" i="1"/>
  <c r="G268" i="1"/>
  <c r="H268" i="1"/>
  <c r="F269" i="1"/>
  <c r="G269" i="1"/>
  <c r="H269" i="1"/>
  <c r="F270" i="1"/>
  <c r="G270" i="1"/>
  <c r="H270" i="1"/>
  <c r="F271" i="1"/>
  <c r="G271" i="1"/>
  <c r="H271" i="1"/>
  <c r="F272" i="1"/>
  <c r="G272" i="1"/>
  <c r="H272" i="1"/>
  <c r="F273" i="1"/>
  <c r="G273" i="1"/>
  <c r="H273" i="1"/>
  <c r="F274" i="1"/>
  <c r="G274" i="1"/>
  <c r="H274" i="1"/>
  <c r="F275" i="1"/>
  <c r="G275" i="1"/>
  <c r="H275" i="1"/>
  <c r="F276" i="1"/>
  <c r="G276" i="1"/>
  <c r="H276" i="1"/>
  <c r="F277" i="1"/>
  <c r="G277" i="1"/>
  <c r="H277" i="1"/>
  <c r="F278" i="1"/>
  <c r="G278" i="1"/>
  <c r="H278" i="1"/>
  <c r="F279" i="1"/>
  <c r="G279" i="1"/>
  <c r="H279" i="1"/>
  <c r="F280" i="1"/>
  <c r="G280" i="1"/>
  <c r="H280" i="1"/>
  <c r="F281" i="1"/>
  <c r="G281" i="1"/>
  <c r="H281" i="1"/>
  <c r="F282" i="1"/>
  <c r="G282" i="1"/>
  <c r="H282" i="1"/>
  <c r="F283" i="1"/>
  <c r="G283" i="1"/>
  <c r="H283" i="1"/>
  <c r="F284" i="1"/>
  <c r="G284" i="1"/>
  <c r="H284" i="1"/>
  <c r="F285" i="1"/>
  <c r="G285" i="1"/>
  <c r="H285" i="1"/>
  <c r="F286" i="1"/>
  <c r="G286" i="1"/>
  <c r="H286" i="1"/>
  <c r="F287" i="1"/>
  <c r="G287" i="1"/>
  <c r="H287" i="1"/>
  <c r="F288" i="1"/>
  <c r="G288" i="1"/>
  <c r="H288" i="1"/>
  <c r="F289" i="1"/>
  <c r="G289" i="1"/>
  <c r="H289" i="1"/>
  <c r="F290" i="1"/>
  <c r="G290" i="1"/>
  <c r="H290" i="1"/>
  <c r="F291" i="1"/>
  <c r="G291" i="1"/>
  <c r="H291" i="1"/>
  <c r="F292" i="1"/>
  <c r="G292" i="1"/>
  <c r="H292" i="1"/>
  <c r="F293" i="1"/>
  <c r="G293" i="1"/>
  <c r="H293" i="1"/>
  <c r="F294" i="1"/>
  <c r="G294" i="1"/>
  <c r="H294" i="1"/>
  <c r="F295" i="1"/>
  <c r="G295" i="1"/>
  <c r="H295" i="1"/>
  <c r="F296" i="1"/>
  <c r="G296" i="1"/>
  <c r="H296" i="1"/>
  <c r="F297" i="1"/>
  <c r="G297" i="1"/>
  <c r="H297" i="1"/>
  <c r="F298" i="1"/>
  <c r="G298" i="1"/>
  <c r="H298" i="1"/>
  <c r="F299" i="1"/>
  <c r="G299" i="1"/>
  <c r="H299" i="1"/>
  <c r="F300" i="1"/>
  <c r="G300" i="1"/>
  <c r="H300" i="1"/>
  <c r="F301" i="1"/>
  <c r="G301" i="1"/>
  <c r="H301" i="1"/>
  <c r="F302" i="1"/>
  <c r="G302" i="1"/>
  <c r="H302" i="1"/>
  <c r="F303" i="1"/>
  <c r="G303" i="1"/>
  <c r="H303" i="1"/>
  <c r="F304" i="1"/>
  <c r="G304" i="1"/>
  <c r="H304" i="1"/>
  <c r="F305" i="1"/>
  <c r="G305" i="1"/>
  <c r="H305" i="1"/>
  <c r="F306" i="1"/>
  <c r="G306" i="1"/>
  <c r="H306" i="1"/>
  <c r="F307" i="1"/>
  <c r="G307" i="1"/>
  <c r="H307" i="1"/>
  <c r="F308" i="1"/>
  <c r="G308" i="1"/>
  <c r="H308" i="1"/>
  <c r="F309" i="1"/>
  <c r="G309" i="1"/>
  <c r="H309" i="1"/>
  <c r="F310" i="1"/>
  <c r="G310" i="1"/>
  <c r="H310" i="1"/>
  <c r="F311" i="1"/>
  <c r="G311" i="1"/>
  <c r="H311" i="1"/>
  <c r="F312" i="1"/>
  <c r="G312" i="1"/>
  <c r="H312" i="1"/>
  <c r="F313" i="1"/>
  <c r="G313" i="1"/>
  <c r="H313" i="1"/>
  <c r="F314" i="1"/>
  <c r="G314" i="1"/>
  <c r="H314" i="1"/>
  <c r="F315" i="1"/>
  <c r="G315" i="1"/>
  <c r="H315" i="1"/>
  <c r="F316" i="1"/>
  <c r="G316" i="1"/>
  <c r="H316" i="1"/>
  <c r="F317" i="1"/>
  <c r="G317" i="1"/>
  <c r="H317" i="1"/>
  <c r="F318" i="1"/>
  <c r="G318" i="1"/>
  <c r="H318" i="1"/>
  <c r="F319" i="1"/>
  <c r="G319" i="1"/>
  <c r="H319" i="1"/>
  <c r="F320" i="1"/>
  <c r="G320" i="1"/>
  <c r="H320" i="1"/>
  <c r="F321" i="1"/>
  <c r="G321" i="1"/>
  <c r="H321" i="1"/>
  <c r="F322" i="1"/>
  <c r="G322" i="1"/>
  <c r="H322" i="1"/>
  <c r="F323" i="1"/>
  <c r="G323" i="1"/>
  <c r="H323" i="1"/>
  <c r="F324" i="1"/>
  <c r="G324" i="1"/>
  <c r="H324" i="1"/>
  <c r="F325" i="1"/>
  <c r="G325" i="1"/>
  <c r="H325" i="1"/>
  <c r="F326" i="1"/>
  <c r="G326" i="1"/>
  <c r="H326" i="1"/>
  <c r="F327" i="1"/>
  <c r="G327" i="1"/>
  <c r="H327" i="1"/>
  <c r="F328" i="1"/>
  <c r="G328" i="1"/>
  <c r="H328" i="1"/>
  <c r="F329" i="1"/>
  <c r="G329" i="1"/>
  <c r="H329" i="1"/>
  <c r="F330" i="1"/>
  <c r="G330" i="1"/>
  <c r="H330" i="1"/>
  <c r="F331" i="1"/>
  <c r="G331" i="1"/>
  <c r="H331" i="1"/>
  <c r="F332" i="1"/>
  <c r="G332" i="1"/>
  <c r="H332" i="1"/>
  <c r="F333" i="1"/>
  <c r="G333" i="1"/>
  <c r="H333" i="1"/>
  <c r="F334" i="1"/>
  <c r="G334" i="1"/>
  <c r="H334" i="1"/>
  <c r="F335" i="1"/>
  <c r="G335" i="1"/>
  <c r="H335" i="1"/>
  <c r="F336" i="1"/>
  <c r="G336" i="1"/>
  <c r="H336" i="1"/>
  <c r="F337" i="1"/>
  <c r="G337" i="1"/>
  <c r="H337" i="1"/>
  <c r="F338" i="1"/>
  <c r="G338" i="1"/>
  <c r="H338" i="1"/>
  <c r="F339" i="1"/>
  <c r="G339" i="1"/>
  <c r="H339" i="1"/>
  <c r="F340" i="1"/>
  <c r="G340" i="1"/>
  <c r="H340" i="1"/>
  <c r="F341" i="1"/>
  <c r="G341" i="1"/>
  <c r="H341" i="1"/>
  <c r="F342" i="1"/>
  <c r="G342" i="1"/>
  <c r="H342" i="1"/>
  <c r="F343" i="1"/>
  <c r="G343" i="1"/>
  <c r="H343" i="1"/>
  <c r="F344" i="1"/>
  <c r="G344" i="1"/>
  <c r="H344" i="1"/>
  <c r="F345" i="1"/>
  <c r="G345" i="1"/>
  <c r="H345" i="1"/>
  <c r="F346" i="1"/>
  <c r="G346" i="1"/>
  <c r="H346" i="1"/>
  <c r="F347" i="1"/>
  <c r="G347" i="1"/>
  <c r="H347" i="1"/>
  <c r="F348" i="1"/>
  <c r="G348" i="1"/>
  <c r="H348" i="1"/>
  <c r="F349" i="1"/>
  <c r="G349" i="1"/>
  <c r="H349" i="1"/>
  <c r="F350" i="1"/>
  <c r="G350" i="1"/>
  <c r="H350" i="1"/>
  <c r="F351" i="1"/>
  <c r="G351" i="1"/>
  <c r="H351" i="1"/>
  <c r="F352" i="1"/>
  <c r="G352" i="1"/>
  <c r="H352" i="1"/>
  <c r="F353" i="1"/>
  <c r="G353" i="1"/>
  <c r="H353" i="1"/>
  <c r="F354" i="1"/>
  <c r="G354" i="1"/>
  <c r="H354" i="1"/>
  <c r="F355" i="1"/>
  <c r="G355" i="1"/>
  <c r="H355" i="1"/>
  <c r="F356" i="1"/>
  <c r="G356" i="1"/>
  <c r="H356" i="1"/>
  <c r="F357" i="1"/>
  <c r="G357" i="1"/>
  <c r="H357" i="1"/>
  <c r="F358" i="1"/>
  <c r="G358" i="1"/>
  <c r="H358" i="1"/>
  <c r="F359" i="1"/>
  <c r="G359" i="1"/>
  <c r="H359" i="1"/>
  <c r="F360" i="1"/>
  <c r="G360" i="1"/>
  <c r="H360" i="1"/>
  <c r="F361" i="1"/>
  <c r="G361" i="1"/>
  <c r="H361" i="1"/>
  <c r="F362" i="1"/>
  <c r="G362" i="1"/>
  <c r="H362" i="1"/>
  <c r="F363" i="1"/>
  <c r="G363" i="1"/>
  <c r="H363" i="1"/>
  <c r="F364" i="1"/>
  <c r="G364" i="1"/>
  <c r="H364" i="1"/>
  <c r="F365" i="1"/>
  <c r="G365" i="1"/>
  <c r="H365" i="1"/>
  <c r="F366" i="1"/>
  <c r="G366" i="1"/>
  <c r="H366" i="1"/>
  <c r="F367" i="1"/>
  <c r="G367" i="1"/>
  <c r="H367" i="1"/>
  <c r="F368" i="1"/>
  <c r="G368" i="1"/>
  <c r="H368" i="1"/>
  <c r="F369" i="1"/>
  <c r="G369" i="1"/>
  <c r="H369" i="1"/>
  <c r="F370" i="1"/>
  <c r="G370" i="1"/>
  <c r="H370" i="1"/>
  <c r="F371" i="1"/>
  <c r="G371" i="1"/>
  <c r="H371" i="1"/>
  <c r="F372" i="1"/>
  <c r="G372" i="1"/>
  <c r="H372" i="1"/>
  <c r="F373" i="1"/>
  <c r="G373" i="1"/>
  <c r="H373" i="1"/>
  <c r="F374" i="1"/>
  <c r="G374" i="1"/>
  <c r="H374" i="1"/>
  <c r="F375" i="1"/>
  <c r="G375" i="1"/>
  <c r="H375" i="1"/>
  <c r="F376" i="1"/>
  <c r="G376" i="1"/>
  <c r="H376" i="1"/>
  <c r="F377" i="1"/>
  <c r="G377" i="1"/>
  <c r="H377" i="1"/>
  <c r="F378" i="1"/>
  <c r="G378" i="1"/>
  <c r="H378" i="1"/>
  <c r="F379" i="1"/>
  <c r="G379" i="1"/>
  <c r="H379" i="1"/>
  <c r="F380" i="1"/>
  <c r="G380" i="1"/>
  <c r="H380" i="1"/>
  <c r="F381" i="1"/>
  <c r="G381" i="1"/>
  <c r="H381" i="1"/>
  <c r="F382" i="1"/>
  <c r="G382" i="1"/>
  <c r="H382" i="1"/>
  <c r="F383" i="1"/>
  <c r="G383" i="1"/>
  <c r="H383" i="1"/>
  <c r="F384" i="1"/>
  <c r="G384" i="1"/>
  <c r="H384" i="1"/>
  <c r="F385" i="1"/>
  <c r="G385" i="1"/>
  <c r="H385" i="1"/>
  <c r="F386" i="1"/>
  <c r="G386" i="1"/>
  <c r="H386" i="1"/>
  <c r="F387" i="1"/>
  <c r="G387" i="1"/>
  <c r="H387" i="1"/>
  <c r="F388" i="1"/>
  <c r="G388" i="1"/>
  <c r="H388" i="1"/>
  <c r="F389" i="1"/>
  <c r="G389" i="1"/>
  <c r="H389" i="1"/>
  <c r="F390" i="1"/>
  <c r="G390" i="1"/>
  <c r="H390" i="1"/>
  <c r="F391" i="1"/>
  <c r="G391" i="1"/>
  <c r="H391" i="1"/>
  <c r="F392" i="1"/>
  <c r="G392" i="1"/>
  <c r="H392" i="1"/>
  <c r="F393" i="1"/>
  <c r="G393" i="1"/>
  <c r="H393" i="1"/>
  <c r="F394" i="1"/>
  <c r="G394" i="1"/>
  <c r="H394" i="1"/>
  <c r="F395" i="1"/>
  <c r="G395" i="1"/>
  <c r="H395" i="1"/>
  <c r="F396" i="1"/>
  <c r="G396" i="1"/>
  <c r="H396" i="1"/>
  <c r="F397" i="1"/>
  <c r="G397" i="1"/>
  <c r="H397" i="1"/>
  <c r="F398" i="1"/>
  <c r="G398" i="1"/>
  <c r="H398" i="1"/>
  <c r="F399" i="1"/>
  <c r="G399" i="1"/>
  <c r="H399" i="1"/>
  <c r="F400" i="1"/>
  <c r="G400" i="1"/>
  <c r="H400" i="1"/>
  <c r="F401" i="1"/>
  <c r="G401" i="1"/>
  <c r="H401" i="1"/>
  <c r="F402" i="1"/>
  <c r="G402" i="1"/>
  <c r="H402" i="1"/>
  <c r="F403" i="1"/>
  <c r="G403" i="1"/>
  <c r="H403" i="1"/>
  <c r="F404" i="1"/>
  <c r="G404" i="1"/>
  <c r="H404" i="1"/>
  <c r="F405" i="1"/>
  <c r="G405" i="1"/>
  <c r="H405" i="1"/>
  <c r="F406" i="1"/>
  <c r="G406" i="1"/>
  <c r="H406" i="1"/>
  <c r="F407" i="1"/>
  <c r="G407" i="1"/>
  <c r="H407" i="1"/>
  <c r="F408" i="1"/>
  <c r="G408" i="1"/>
  <c r="H408" i="1"/>
  <c r="F409" i="1"/>
  <c r="G409" i="1"/>
  <c r="H409" i="1"/>
  <c r="F410" i="1"/>
  <c r="G410" i="1"/>
  <c r="H410" i="1"/>
  <c r="F411" i="1"/>
  <c r="G411" i="1"/>
  <c r="H411" i="1"/>
  <c r="F412" i="1"/>
  <c r="G412" i="1"/>
  <c r="H412" i="1"/>
  <c r="F413" i="1"/>
  <c r="G413" i="1"/>
  <c r="H413" i="1"/>
  <c r="F414" i="1"/>
  <c r="G414" i="1"/>
  <c r="H414" i="1"/>
  <c r="F415" i="1"/>
  <c r="G415" i="1"/>
  <c r="H415" i="1"/>
  <c r="F416" i="1"/>
  <c r="G416" i="1"/>
  <c r="H416" i="1"/>
  <c r="F417" i="1"/>
  <c r="G417" i="1"/>
  <c r="H417" i="1"/>
  <c r="F418" i="1"/>
  <c r="G418" i="1"/>
  <c r="H418" i="1"/>
  <c r="F419" i="1"/>
  <c r="G419" i="1"/>
  <c r="H419" i="1"/>
  <c r="F420" i="1"/>
  <c r="G420" i="1"/>
  <c r="H420" i="1"/>
  <c r="F421" i="1"/>
  <c r="G421" i="1"/>
  <c r="H421" i="1"/>
  <c r="F422" i="1"/>
  <c r="G422" i="1"/>
  <c r="H422" i="1"/>
  <c r="F423" i="1"/>
  <c r="G423" i="1"/>
  <c r="H423" i="1"/>
  <c r="F424" i="1"/>
  <c r="G424" i="1"/>
  <c r="H424" i="1"/>
  <c r="F425" i="1"/>
  <c r="G425" i="1"/>
  <c r="H425" i="1"/>
  <c r="F426" i="1"/>
  <c r="G426" i="1"/>
  <c r="H426" i="1"/>
  <c r="F427" i="1"/>
  <c r="G427" i="1"/>
  <c r="H427" i="1"/>
  <c r="F428" i="1"/>
  <c r="G428" i="1"/>
  <c r="H428" i="1"/>
  <c r="F429" i="1"/>
  <c r="G429" i="1"/>
  <c r="H429" i="1"/>
  <c r="F430" i="1"/>
  <c r="G430" i="1"/>
  <c r="H430" i="1"/>
  <c r="F431" i="1"/>
  <c r="G431" i="1"/>
  <c r="H431" i="1"/>
  <c r="F432" i="1"/>
  <c r="G432" i="1"/>
  <c r="H432" i="1"/>
  <c r="F433" i="1"/>
  <c r="G433" i="1"/>
  <c r="H433" i="1"/>
  <c r="F434" i="1"/>
  <c r="G434" i="1"/>
  <c r="H434" i="1"/>
  <c r="F435" i="1"/>
  <c r="G435" i="1"/>
  <c r="H435" i="1"/>
  <c r="F436" i="1"/>
  <c r="G436" i="1"/>
  <c r="H436" i="1"/>
  <c r="F437" i="1"/>
  <c r="G437" i="1"/>
  <c r="H437" i="1"/>
  <c r="F438" i="1"/>
  <c r="G438" i="1"/>
  <c r="H438" i="1"/>
  <c r="F439" i="1"/>
  <c r="G439" i="1"/>
  <c r="H439" i="1"/>
  <c r="I414" i="1" l="1"/>
  <c r="I406" i="1"/>
  <c r="I386" i="1"/>
  <c r="I378" i="1"/>
  <c r="I350" i="1"/>
  <c r="I342" i="1"/>
  <c r="I322" i="1"/>
  <c r="I314" i="1"/>
  <c r="I278" i="1"/>
  <c r="I275" i="1"/>
  <c r="I271" i="1"/>
  <c r="I270" i="1"/>
  <c r="I262" i="1"/>
  <c r="I254" i="1"/>
  <c r="I260" i="1"/>
  <c r="I256" i="1"/>
  <c r="I266" i="1"/>
  <c r="I372" i="1"/>
  <c r="I368" i="1"/>
  <c r="I364" i="1"/>
  <c r="I360" i="1"/>
  <c r="I340" i="1"/>
  <c r="I336" i="1"/>
  <c r="I332" i="1"/>
  <c r="I328" i="1"/>
  <c r="I308" i="1"/>
  <c r="I304" i="1"/>
  <c r="I300" i="1"/>
  <c r="I296" i="1"/>
  <c r="I292" i="1"/>
  <c r="I288" i="1"/>
  <c r="I284" i="1"/>
  <c r="I267" i="1"/>
  <c r="I263" i="1"/>
  <c r="I258" i="1"/>
  <c r="I276" i="1"/>
  <c r="I272" i="1"/>
  <c r="I259" i="1"/>
  <c r="I255" i="1"/>
  <c r="I439" i="1"/>
  <c r="I435" i="1"/>
  <c r="I425" i="1"/>
  <c r="I421" i="1"/>
  <c r="I418" i="1"/>
  <c r="I413" i="1"/>
  <c r="I405" i="1"/>
  <c r="I401" i="1"/>
  <c r="I397" i="1"/>
  <c r="I393" i="1"/>
  <c r="I389" i="1"/>
  <c r="I385" i="1"/>
  <c r="I382" i="1"/>
  <c r="I377" i="1"/>
  <c r="I374" i="1"/>
  <c r="I369" i="1"/>
  <c r="I365" i="1"/>
  <c r="I361" i="1"/>
  <c r="I357" i="1"/>
  <c r="I354" i="1"/>
  <c r="I349" i="1"/>
  <c r="I346" i="1"/>
  <c r="I341" i="1"/>
  <c r="I337" i="1"/>
  <c r="I333" i="1"/>
  <c r="I329" i="1"/>
  <c r="I325" i="1"/>
  <c r="I321" i="1"/>
  <c r="I318" i="1"/>
  <c r="I313" i="1"/>
  <c r="I310" i="1"/>
  <c r="I306" i="1"/>
  <c r="I302" i="1"/>
  <c r="I298" i="1"/>
  <c r="I294" i="1"/>
  <c r="I290" i="1"/>
  <c r="I286" i="1"/>
  <c r="I282" i="1"/>
  <c r="I268" i="1"/>
  <c r="I264" i="1"/>
  <c r="I422" i="1"/>
  <c r="I419" i="1"/>
  <c r="I415" i="1"/>
  <c r="I409" i="1"/>
  <c r="I402" i="1"/>
  <c r="I398" i="1"/>
  <c r="I394" i="1"/>
  <c r="I390" i="1"/>
  <c r="I387" i="1"/>
  <c r="I381" i="1"/>
  <c r="I375" i="1"/>
  <c r="I370" i="1"/>
  <c r="I366" i="1"/>
  <c r="I362" i="1"/>
  <c r="I358" i="1"/>
  <c r="I355" i="1"/>
  <c r="I351" i="1"/>
  <c r="I345" i="1"/>
  <c r="I338" i="1"/>
  <c r="I334" i="1"/>
  <c r="I330" i="1"/>
  <c r="I326" i="1"/>
  <c r="I323" i="1"/>
  <c r="I317" i="1"/>
  <c r="I311" i="1"/>
  <c r="I307" i="1"/>
  <c r="I303" i="1"/>
  <c r="I299" i="1"/>
  <c r="I295" i="1"/>
  <c r="I291" i="1"/>
  <c r="I287" i="1"/>
  <c r="I283" i="1"/>
  <c r="I279" i="1"/>
  <c r="I274" i="1"/>
  <c r="I269" i="1"/>
  <c r="I261" i="1"/>
  <c r="I410" i="1"/>
  <c r="I404" i="1"/>
  <c r="I400" i="1"/>
  <c r="I396" i="1"/>
  <c r="I392" i="1"/>
  <c r="I417" i="1"/>
  <c r="I411" i="1"/>
  <c r="I407" i="1"/>
  <c r="I383" i="1"/>
  <c r="I379" i="1"/>
  <c r="I373" i="1"/>
  <c r="I353" i="1"/>
  <c r="I347" i="1"/>
  <c r="I343" i="1"/>
  <c r="I319" i="1"/>
  <c r="I315" i="1"/>
  <c r="I309" i="1"/>
  <c r="I305" i="1"/>
  <c r="I301" i="1"/>
  <c r="I297" i="1"/>
  <c r="I293" i="1"/>
  <c r="I289" i="1"/>
  <c r="I285" i="1"/>
  <c r="I280" i="1"/>
  <c r="I265" i="1"/>
  <c r="I257" i="1"/>
  <c r="I438" i="1"/>
  <c r="I434" i="1"/>
  <c r="I430" i="1"/>
  <c r="I426" i="1"/>
  <c r="I423" i="1"/>
  <c r="I420" i="1"/>
  <c r="I412" i="1"/>
  <c r="I403" i="1"/>
  <c r="I395" i="1"/>
  <c r="I384" i="1"/>
  <c r="I376" i="1"/>
  <c r="I367" i="1"/>
  <c r="I359" i="1"/>
  <c r="I356" i="1"/>
  <c r="I348" i="1"/>
  <c r="I339" i="1"/>
  <c r="I331" i="1"/>
  <c r="I320" i="1"/>
  <c r="I312" i="1"/>
  <c r="I277" i="1"/>
  <c r="I437" i="1"/>
  <c r="I433" i="1"/>
  <c r="I427" i="1"/>
  <c r="I436" i="1"/>
  <c r="I432" i="1"/>
  <c r="I428" i="1"/>
  <c r="I424" i="1"/>
  <c r="I416" i="1"/>
  <c r="I408" i="1"/>
  <c r="I399" i="1"/>
  <c r="I391" i="1"/>
  <c r="I388" i="1"/>
  <c r="I380" i="1"/>
  <c r="I371" i="1"/>
  <c r="I363" i="1"/>
  <c r="I352" i="1"/>
  <c r="I344" i="1"/>
  <c r="I335" i="1"/>
  <c r="I327" i="1"/>
  <c r="I324" i="1"/>
  <c r="I316" i="1"/>
  <c r="I281" i="1"/>
  <c r="I273" i="1"/>
  <c r="I429" i="1"/>
  <c r="I431" i="1"/>
  <c r="F4" i="1" l="1"/>
  <c r="G4" i="1"/>
  <c r="H4" i="1"/>
  <c r="F5" i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G33" i="1"/>
  <c r="H33" i="1"/>
  <c r="F34" i="1"/>
  <c r="G34" i="1"/>
  <c r="H34" i="1"/>
  <c r="F35" i="1"/>
  <c r="G35" i="1"/>
  <c r="H35" i="1"/>
  <c r="F36" i="1"/>
  <c r="G36" i="1"/>
  <c r="H36" i="1"/>
  <c r="F37" i="1"/>
  <c r="G37" i="1"/>
  <c r="H37" i="1"/>
  <c r="F38" i="1"/>
  <c r="G38" i="1"/>
  <c r="H38" i="1"/>
  <c r="F39" i="1"/>
  <c r="G39" i="1"/>
  <c r="H39" i="1"/>
  <c r="F40" i="1"/>
  <c r="G40" i="1"/>
  <c r="H40" i="1"/>
  <c r="F41" i="1"/>
  <c r="G41" i="1"/>
  <c r="H41" i="1"/>
  <c r="F42" i="1"/>
  <c r="G42" i="1"/>
  <c r="H42" i="1"/>
  <c r="F43" i="1"/>
  <c r="G43" i="1"/>
  <c r="H43" i="1"/>
  <c r="F44" i="1"/>
  <c r="G44" i="1"/>
  <c r="H44" i="1"/>
  <c r="F45" i="1"/>
  <c r="G45" i="1"/>
  <c r="H45" i="1"/>
  <c r="F46" i="1"/>
  <c r="G46" i="1"/>
  <c r="H46" i="1"/>
  <c r="F47" i="1"/>
  <c r="G47" i="1"/>
  <c r="H47" i="1"/>
  <c r="F48" i="1"/>
  <c r="G48" i="1"/>
  <c r="H48" i="1"/>
  <c r="F49" i="1"/>
  <c r="G49" i="1"/>
  <c r="H49" i="1"/>
  <c r="F50" i="1"/>
  <c r="G50" i="1"/>
  <c r="H50" i="1"/>
  <c r="F51" i="1"/>
  <c r="G51" i="1"/>
  <c r="H51" i="1"/>
  <c r="F52" i="1"/>
  <c r="G52" i="1"/>
  <c r="H52" i="1"/>
  <c r="F53" i="1"/>
  <c r="G53" i="1"/>
  <c r="H53" i="1"/>
  <c r="F54" i="1"/>
  <c r="G54" i="1"/>
  <c r="H54" i="1"/>
  <c r="F55" i="1"/>
  <c r="G55" i="1"/>
  <c r="H55" i="1"/>
  <c r="F56" i="1"/>
  <c r="G56" i="1"/>
  <c r="H56" i="1"/>
  <c r="F57" i="1"/>
  <c r="G57" i="1"/>
  <c r="H57" i="1"/>
  <c r="F58" i="1"/>
  <c r="G58" i="1"/>
  <c r="H58" i="1"/>
  <c r="F59" i="1"/>
  <c r="G59" i="1"/>
  <c r="H59" i="1"/>
  <c r="F60" i="1"/>
  <c r="G60" i="1"/>
  <c r="H60" i="1"/>
  <c r="F61" i="1"/>
  <c r="G61" i="1"/>
  <c r="H61" i="1"/>
  <c r="F62" i="1"/>
  <c r="G62" i="1"/>
  <c r="H62" i="1"/>
  <c r="F63" i="1"/>
  <c r="G63" i="1"/>
  <c r="H63" i="1"/>
  <c r="F64" i="1"/>
  <c r="G64" i="1"/>
  <c r="H64" i="1"/>
  <c r="F65" i="1"/>
  <c r="G65" i="1"/>
  <c r="H65" i="1"/>
  <c r="F66" i="1"/>
  <c r="G66" i="1"/>
  <c r="H66" i="1"/>
  <c r="F67" i="1"/>
  <c r="G67" i="1"/>
  <c r="H67" i="1"/>
  <c r="F68" i="1"/>
  <c r="G68" i="1"/>
  <c r="H68" i="1"/>
  <c r="F69" i="1"/>
  <c r="G69" i="1"/>
  <c r="H69" i="1"/>
  <c r="F70" i="1"/>
  <c r="G70" i="1"/>
  <c r="H70" i="1"/>
  <c r="F71" i="1"/>
  <c r="G71" i="1"/>
  <c r="H71" i="1"/>
  <c r="F72" i="1"/>
  <c r="G72" i="1"/>
  <c r="H72" i="1"/>
  <c r="F73" i="1"/>
  <c r="G73" i="1"/>
  <c r="H73" i="1"/>
  <c r="F74" i="1"/>
  <c r="G74" i="1"/>
  <c r="H74" i="1"/>
  <c r="F75" i="1"/>
  <c r="G75" i="1"/>
  <c r="H75" i="1"/>
  <c r="F76" i="1"/>
  <c r="G76" i="1"/>
  <c r="H76" i="1"/>
  <c r="F77" i="1"/>
  <c r="G77" i="1"/>
  <c r="H77" i="1"/>
  <c r="F78" i="1"/>
  <c r="G78" i="1"/>
  <c r="H78" i="1"/>
  <c r="F79" i="1"/>
  <c r="G79" i="1"/>
  <c r="H79" i="1"/>
  <c r="F80" i="1"/>
  <c r="G80" i="1"/>
  <c r="H80" i="1"/>
  <c r="F81" i="1"/>
  <c r="G81" i="1"/>
  <c r="H81" i="1"/>
  <c r="F82" i="1"/>
  <c r="G82" i="1"/>
  <c r="H82" i="1"/>
  <c r="F83" i="1"/>
  <c r="G83" i="1"/>
  <c r="H83" i="1"/>
  <c r="F84" i="1"/>
  <c r="G84" i="1"/>
  <c r="H84" i="1"/>
  <c r="F85" i="1"/>
  <c r="G85" i="1"/>
  <c r="H85" i="1"/>
  <c r="F86" i="1"/>
  <c r="G86" i="1"/>
  <c r="H86" i="1"/>
  <c r="F87" i="1"/>
  <c r="G87" i="1"/>
  <c r="H87" i="1"/>
  <c r="F88" i="1"/>
  <c r="G88" i="1"/>
  <c r="H88" i="1"/>
  <c r="F89" i="1"/>
  <c r="G89" i="1"/>
  <c r="H89" i="1"/>
  <c r="F90" i="1"/>
  <c r="G90" i="1"/>
  <c r="H90" i="1"/>
  <c r="F91" i="1"/>
  <c r="G91" i="1"/>
  <c r="H91" i="1"/>
  <c r="F92" i="1"/>
  <c r="G92" i="1"/>
  <c r="H92" i="1"/>
  <c r="F93" i="1"/>
  <c r="G93" i="1"/>
  <c r="H93" i="1"/>
  <c r="F94" i="1"/>
  <c r="G94" i="1"/>
  <c r="H94" i="1"/>
  <c r="F95" i="1"/>
  <c r="G95" i="1"/>
  <c r="H95" i="1"/>
  <c r="F96" i="1"/>
  <c r="G96" i="1"/>
  <c r="H96" i="1"/>
  <c r="F97" i="1"/>
  <c r="G97" i="1"/>
  <c r="H97" i="1"/>
  <c r="F98" i="1"/>
  <c r="G98" i="1"/>
  <c r="H98" i="1"/>
  <c r="F99" i="1"/>
  <c r="G99" i="1"/>
  <c r="H99" i="1"/>
  <c r="F100" i="1"/>
  <c r="G100" i="1"/>
  <c r="H100" i="1"/>
  <c r="F101" i="1"/>
  <c r="G101" i="1"/>
  <c r="H101" i="1"/>
  <c r="F102" i="1"/>
  <c r="G102" i="1"/>
  <c r="H102" i="1"/>
  <c r="F103" i="1"/>
  <c r="G103" i="1"/>
  <c r="H103" i="1"/>
  <c r="F104" i="1"/>
  <c r="G104" i="1"/>
  <c r="H104" i="1"/>
  <c r="F105" i="1"/>
  <c r="G105" i="1"/>
  <c r="H105" i="1"/>
  <c r="F106" i="1"/>
  <c r="G106" i="1"/>
  <c r="H106" i="1"/>
  <c r="F107" i="1"/>
  <c r="G107" i="1"/>
  <c r="H107" i="1"/>
  <c r="F108" i="1"/>
  <c r="G108" i="1"/>
  <c r="H108" i="1"/>
  <c r="F109" i="1"/>
  <c r="G109" i="1"/>
  <c r="H109" i="1"/>
  <c r="F110" i="1"/>
  <c r="G110" i="1"/>
  <c r="H110" i="1"/>
  <c r="F111" i="1"/>
  <c r="G111" i="1"/>
  <c r="H111" i="1"/>
  <c r="F112" i="1"/>
  <c r="G112" i="1"/>
  <c r="H112" i="1"/>
  <c r="F113" i="1"/>
  <c r="G113" i="1"/>
  <c r="H113" i="1"/>
  <c r="F114" i="1"/>
  <c r="G114" i="1"/>
  <c r="H114" i="1"/>
  <c r="F115" i="1"/>
  <c r="G115" i="1"/>
  <c r="H115" i="1"/>
  <c r="F116" i="1"/>
  <c r="G116" i="1"/>
  <c r="H116" i="1"/>
  <c r="F117" i="1"/>
  <c r="G117" i="1"/>
  <c r="H117" i="1"/>
  <c r="F118" i="1"/>
  <c r="G118" i="1"/>
  <c r="H118" i="1"/>
  <c r="F119" i="1"/>
  <c r="G119" i="1"/>
  <c r="H119" i="1"/>
  <c r="F120" i="1"/>
  <c r="G120" i="1"/>
  <c r="H120" i="1"/>
  <c r="F121" i="1"/>
  <c r="G121" i="1"/>
  <c r="H121" i="1"/>
  <c r="F122" i="1"/>
  <c r="G122" i="1"/>
  <c r="H122" i="1"/>
  <c r="F123" i="1"/>
  <c r="G123" i="1"/>
  <c r="H123" i="1"/>
  <c r="F124" i="1"/>
  <c r="G124" i="1"/>
  <c r="H124" i="1"/>
  <c r="F125" i="1"/>
  <c r="G125" i="1"/>
  <c r="H125" i="1"/>
  <c r="F126" i="1"/>
  <c r="G126" i="1"/>
  <c r="H126" i="1"/>
  <c r="F127" i="1"/>
  <c r="G127" i="1"/>
  <c r="H127" i="1"/>
  <c r="F128" i="1"/>
  <c r="G128" i="1"/>
  <c r="H128" i="1"/>
  <c r="F129" i="1"/>
  <c r="G129" i="1"/>
  <c r="H129" i="1"/>
  <c r="F130" i="1"/>
  <c r="G130" i="1"/>
  <c r="H130" i="1"/>
  <c r="F131" i="1"/>
  <c r="G131" i="1"/>
  <c r="H131" i="1"/>
  <c r="F132" i="1"/>
  <c r="G132" i="1"/>
  <c r="H132" i="1"/>
  <c r="F133" i="1"/>
  <c r="G133" i="1"/>
  <c r="H133" i="1"/>
  <c r="F134" i="1"/>
  <c r="G134" i="1"/>
  <c r="H134" i="1"/>
  <c r="F135" i="1"/>
  <c r="G135" i="1"/>
  <c r="H135" i="1"/>
  <c r="F136" i="1"/>
  <c r="G136" i="1"/>
  <c r="H136" i="1"/>
  <c r="F137" i="1"/>
  <c r="G137" i="1"/>
  <c r="H137" i="1"/>
  <c r="F138" i="1"/>
  <c r="G138" i="1"/>
  <c r="H138" i="1"/>
  <c r="F139" i="1"/>
  <c r="G139" i="1"/>
  <c r="H139" i="1"/>
  <c r="F140" i="1"/>
  <c r="G140" i="1"/>
  <c r="H140" i="1"/>
  <c r="F141" i="1"/>
  <c r="G141" i="1"/>
  <c r="H141" i="1"/>
  <c r="F142" i="1"/>
  <c r="G142" i="1"/>
  <c r="H142" i="1"/>
  <c r="F143" i="1"/>
  <c r="G143" i="1"/>
  <c r="H143" i="1"/>
  <c r="F144" i="1"/>
  <c r="G144" i="1"/>
  <c r="H144" i="1"/>
  <c r="F145" i="1"/>
  <c r="G145" i="1"/>
  <c r="H145" i="1"/>
  <c r="F146" i="1"/>
  <c r="G146" i="1"/>
  <c r="H146" i="1"/>
  <c r="F147" i="1"/>
  <c r="G147" i="1"/>
  <c r="H147" i="1"/>
  <c r="F148" i="1"/>
  <c r="G148" i="1"/>
  <c r="H148" i="1"/>
  <c r="F149" i="1"/>
  <c r="G149" i="1"/>
  <c r="H149" i="1"/>
  <c r="F150" i="1"/>
  <c r="G150" i="1"/>
  <c r="H150" i="1"/>
  <c r="F151" i="1"/>
  <c r="G151" i="1"/>
  <c r="H151" i="1"/>
  <c r="F152" i="1"/>
  <c r="G152" i="1"/>
  <c r="H152" i="1"/>
  <c r="F153" i="1"/>
  <c r="G153" i="1"/>
  <c r="H153" i="1"/>
  <c r="F154" i="1"/>
  <c r="G154" i="1"/>
  <c r="H154" i="1"/>
  <c r="F155" i="1"/>
  <c r="G155" i="1"/>
  <c r="H155" i="1"/>
  <c r="F156" i="1"/>
  <c r="G156" i="1"/>
  <c r="H156" i="1"/>
  <c r="F157" i="1"/>
  <c r="G157" i="1"/>
  <c r="H157" i="1"/>
  <c r="F158" i="1"/>
  <c r="G158" i="1"/>
  <c r="H158" i="1"/>
  <c r="F159" i="1"/>
  <c r="G159" i="1"/>
  <c r="H159" i="1"/>
  <c r="F160" i="1"/>
  <c r="G160" i="1"/>
  <c r="H160" i="1"/>
  <c r="F161" i="1"/>
  <c r="G161" i="1"/>
  <c r="H161" i="1"/>
  <c r="F162" i="1"/>
  <c r="G162" i="1"/>
  <c r="H162" i="1"/>
  <c r="F163" i="1"/>
  <c r="G163" i="1"/>
  <c r="H163" i="1"/>
  <c r="F164" i="1"/>
  <c r="G164" i="1"/>
  <c r="H164" i="1"/>
  <c r="F165" i="1"/>
  <c r="G165" i="1"/>
  <c r="H165" i="1"/>
  <c r="F166" i="1"/>
  <c r="G166" i="1"/>
  <c r="H166" i="1"/>
  <c r="F167" i="1"/>
  <c r="G167" i="1"/>
  <c r="H167" i="1"/>
  <c r="F168" i="1"/>
  <c r="G168" i="1"/>
  <c r="H168" i="1"/>
  <c r="F169" i="1"/>
  <c r="G169" i="1"/>
  <c r="H169" i="1"/>
  <c r="F170" i="1"/>
  <c r="G170" i="1"/>
  <c r="H170" i="1"/>
  <c r="F171" i="1"/>
  <c r="G171" i="1"/>
  <c r="H171" i="1"/>
  <c r="F172" i="1"/>
  <c r="G172" i="1"/>
  <c r="H172" i="1"/>
  <c r="F173" i="1"/>
  <c r="G173" i="1"/>
  <c r="H173" i="1"/>
  <c r="F174" i="1"/>
  <c r="G174" i="1"/>
  <c r="H174" i="1"/>
  <c r="F175" i="1"/>
  <c r="G175" i="1"/>
  <c r="H175" i="1"/>
  <c r="F176" i="1"/>
  <c r="G176" i="1"/>
  <c r="H176" i="1"/>
  <c r="F177" i="1"/>
  <c r="G177" i="1"/>
  <c r="H177" i="1"/>
  <c r="F178" i="1"/>
  <c r="G178" i="1"/>
  <c r="H178" i="1"/>
  <c r="F179" i="1"/>
  <c r="G179" i="1"/>
  <c r="H179" i="1"/>
  <c r="F180" i="1"/>
  <c r="G180" i="1"/>
  <c r="H180" i="1"/>
  <c r="F181" i="1"/>
  <c r="G181" i="1"/>
  <c r="H181" i="1"/>
  <c r="F182" i="1"/>
  <c r="G182" i="1"/>
  <c r="H182" i="1"/>
  <c r="F183" i="1"/>
  <c r="G183" i="1"/>
  <c r="H183" i="1"/>
  <c r="F184" i="1"/>
  <c r="G184" i="1"/>
  <c r="H184" i="1"/>
  <c r="F185" i="1"/>
  <c r="G185" i="1"/>
  <c r="H185" i="1"/>
  <c r="F186" i="1"/>
  <c r="G186" i="1"/>
  <c r="H186" i="1"/>
  <c r="F187" i="1"/>
  <c r="G187" i="1"/>
  <c r="H187" i="1"/>
  <c r="F188" i="1"/>
  <c r="G188" i="1"/>
  <c r="H188" i="1"/>
  <c r="F189" i="1"/>
  <c r="G189" i="1"/>
  <c r="H189" i="1"/>
  <c r="F190" i="1"/>
  <c r="G190" i="1"/>
  <c r="H190" i="1"/>
  <c r="F191" i="1"/>
  <c r="G191" i="1"/>
  <c r="H191" i="1"/>
  <c r="F192" i="1"/>
  <c r="G192" i="1"/>
  <c r="H192" i="1"/>
  <c r="F193" i="1"/>
  <c r="G193" i="1"/>
  <c r="H193" i="1"/>
  <c r="F194" i="1"/>
  <c r="G194" i="1"/>
  <c r="H194" i="1"/>
  <c r="F195" i="1"/>
  <c r="G195" i="1"/>
  <c r="H195" i="1"/>
  <c r="F196" i="1"/>
  <c r="G196" i="1"/>
  <c r="H196" i="1"/>
  <c r="F197" i="1"/>
  <c r="G197" i="1"/>
  <c r="H197" i="1"/>
  <c r="F198" i="1"/>
  <c r="G198" i="1"/>
  <c r="H198" i="1"/>
  <c r="F199" i="1"/>
  <c r="G199" i="1"/>
  <c r="H199" i="1"/>
  <c r="F200" i="1"/>
  <c r="G200" i="1"/>
  <c r="H200" i="1"/>
  <c r="F201" i="1"/>
  <c r="G201" i="1"/>
  <c r="H201" i="1"/>
  <c r="F202" i="1"/>
  <c r="G202" i="1"/>
  <c r="H202" i="1"/>
  <c r="F203" i="1"/>
  <c r="G203" i="1"/>
  <c r="H203" i="1"/>
  <c r="F204" i="1"/>
  <c r="G204" i="1"/>
  <c r="H204" i="1"/>
  <c r="F205" i="1"/>
  <c r="G205" i="1"/>
  <c r="H205" i="1"/>
  <c r="F206" i="1"/>
  <c r="G206" i="1"/>
  <c r="H206" i="1"/>
  <c r="F207" i="1"/>
  <c r="G207" i="1"/>
  <c r="H207" i="1"/>
  <c r="F208" i="1"/>
  <c r="G208" i="1"/>
  <c r="H208" i="1"/>
  <c r="F209" i="1"/>
  <c r="G209" i="1"/>
  <c r="H209" i="1"/>
  <c r="F210" i="1"/>
  <c r="G210" i="1"/>
  <c r="H210" i="1"/>
  <c r="F211" i="1"/>
  <c r="G211" i="1"/>
  <c r="H211" i="1"/>
  <c r="F212" i="1"/>
  <c r="G212" i="1"/>
  <c r="H212" i="1"/>
  <c r="F213" i="1"/>
  <c r="G213" i="1"/>
  <c r="H213" i="1"/>
  <c r="F214" i="1"/>
  <c r="G214" i="1"/>
  <c r="H214" i="1"/>
  <c r="F215" i="1"/>
  <c r="G215" i="1"/>
  <c r="H215" i="1"/>
  <c r="F216" i="1"/>
  <c r="G216" i="1"/>
  <c r="H216" i="1"/>
  <c r="F217" i="1"/>
  <c r="G217" i="1"/>
  <c r="H217" i="1"/>
  <c r="F218" i="1"/>
  <c r="G218" i="1"/>
  <c r="H218" i="1"/>
  <c r="F219" i="1"/>
  <c r="G219" i="1"/>
  <c r="H219" i="1"/>
  <c r="F220" i="1"/>
  <c r="G220" i="1"/>
  <c r="H220" i="1"/>
  <c r="F221" i="1"/>
  <c r="G221" i="1"/>
  <c r="H221" i="1"/>
  <c r="F222" i="1"/>
  <c r="G222" i="1"/>
  <c r="H222" i="1"/>
  <c r="F223" i="1"/>
  <c r="G223" i="1"/>
  <c r="H223" i="1"/>
  <c r="F224" i="1"/>
  <c r="G224" i="1"/>
  <c r="H224" i="1"/>
  <c r="F225" i="1"/>
  <c r="G225" i="1"/>
  <c r="H225" i="1"/>
  <c r="F226" i="1"/>
  <c r="G226" i="1"/>
  <c r="H226" i="1"/>
  <c r="F227" i="1"/>
  <c r="G227" i="1"/>
  <c r="H227" i="1"/>
  <c r="F228" i="1"/>
  <c r="G228" i="1"/>
  <c r="H228" i="1"/>
  <c r="F229" i="1"/>
  <c r="G229" i="1"/>
  <c r="H229" i="1"/>
  <c r="F230" i="1"/>
  <c r="G230" i="1"/>
  <c r="H230" i="1"/>
  <c r="F231" i="1"/>
  <c r="G231" i="1"/>
  <c r="H231" i="1"/>
  <c r="F232" i="1"/>
  <c r="G232" i="1"/>
  <c r="H232" i="1"/>
  <c r="F233" i="1"/>
  <c r="G233" i="1"/>
  <c r="H233" i="1"/>
  <c r="F234" i="1"/>
  <c r="G234" i="1"/>
  <c r="H234" i="1"/>
  <c r="F235" i="1"/>
  <c r="G235" i="1"/>
  <c r="H235" i="1"/>
  <c r="F236" i="1"/>
  <c r="G236" i="1"/>
  <c r="H236" i="1"/>
  <c r="F237" i="1"/>
  <c r="G237" i="1"/>
  <c r="H237" i="1"/>
  <c r="F238" i="1"/>
  <c r="G238" i="1"/>
  <c r="H238" i="1"/>
  <c r="F239" i="1"/>
  <c r="G239" i="1"/>
  <c r="H239" i="1"/>
  <c r="F240" i="1"/>
  <c r="G240" i="1"/>
  <c r="H240" i="1"/>
  <c r="F241" i="1"/>
  <c r="G241" i="1"/>
  <c r="H241" i="1"/>
  <c r="F242" i="1"/>
  <c r="G242" i="1"/>
  <c r="H242" i="1"/>
  <c r="F243" i="1"/>
  <c r="G243" i="1"/>
  <c r="H243" i="1"/>
  <c r="F244" i="1"/>
  <c r="G244" i="1"/>
  <c r="H244" i="1"/>
  <c r="F245" i="1"/>
  <c r="G245" i="1"/>
  <c r="H245" i="1"/>
  <c r="F246" i="1"/>
  <c r="G246" i="1"/>
  <c r="H246" i="1"/>
  <c r="F247" i="1"/>
  <c r="G247" i="1"/>
  <c r="H247" i="1"/>
  <c r="F248" i="1"/>
  <c r="G248" i="1"/>
  <c r="H248" i="1"/>
  <c r="F249" i="1"/>
  <c r="G249" i="1"/>
  <c r="H249" i="1"/>
  <c r="F250" i="1"/>
  <c r="G250" i="1"/>
  <c r="H250" i="1"/>
  <c r="F251" i="1"/>
  <c r="G251" i="1"/>
  <c r="H251" i="1"/>
  <c r="F252" i="1"/>
  <c r="G252" i="1"/>
  <c r="H252" i="1"/>
  <c r="F253" i="1"/>
  <c r="G253" i="1"/>
  <c r="H253" i="1"/>
  <c r="H3" i="1"/>
  <c r="G3" i="1"/>
  <c r="F3" i="1"/>
  <c r="I88" i="1" l="1"/>
  <c r="I56" i="1"/>
  <c r="I24" i="1"/>
  <c r="I129" i="1"/>
  <c r="I101" i="1"/>
  <c r="I60" i="1"/>
  <c r="I28" i="1"/>
  <c r="I113" i="1"/>
  <c r="I76" i="1"/>
  <c r="I72" i="1"/>
  <c r="I44" i="1"/>
  <c r="I40" i="1"/>
  <c r="I12" i="1"/>
  <c r="I8" i="1"/>
  <c r="I90" i="1"/>
  <c r="I225" i="1"/>
  <c r="I213" i="1"/>
  <c r="I178" i="1"/>
  <c r="I138" i="1"/>
  <c r="I134" i="1"/>
  <c r="I130" i="1"/>
  <c r="I128" i="1"/>
  <c r="I127" i="1"/>
  <c r="I124" i="1"/>
  <c r="I123" i="1"/>
  <c r="I114" i="1"/>
  <c r="I106" i="1"/>
  <c r="I102" i="1"/>
  <c r="I100" i="1"/>
  <c r="I99" i="1"/>
  <c r="I98" i="1"/>
  <c r="I96" i="1"/>
  <c r="I94" i="1"/>
  <c r="I91" i="1"/>
  <c r="I89" i="1"/>
  <c r="I87" i="1"/>
  <c r="I86" i="1"/>
  <c r="I85" i="1"/>
  <c r="I82" i="1"/>
  <c r="I81" i="1"/>
  <c r="I77" i="1"/>
  <c r="I75" i="1"/>
  <c r="I73" i="1"/>
  <c r="I71" i="1"/>
  <c r="I70" i="1"/>
  <c r="I69" i="1"/>
  <c r="I66" i="1"/>
  <c r="I65" i="1"/>
  <c r="I61" i="1"/>
  <c r="I59" i="1"/>
  <c r="I57" i="1"/>
  <c r="I55" i="1"/>
  <c r="I54" i="1"/>
  <c r="I53" i="1"/>
  <c r="I50" i="1"/>
  <c r="I49" i="1"/>
  <c r="I45" i="1"/>
  <c r="I43" i="1"/>
  <c r="I41" i="1"/>
  <c r="I39" i="1"/>
  <c r="I38" i="1"/>
  <c r="I37" i="1"/>
  <c r="I34" i="1"/>
  <c r="I33" i="1"/>
  <c r="I29" i="1"/>
  <c r="I27" i="1"/>
  <c r="I25" i="1"/>
  <c r="I23" i="1"/>
  <c r="I22" i="1"/>
  <c r="I21" i="1"/>
  <c r="I18" i="1"/>
  <c r="I17" i="1"/>
  <c r="I13" i="1"/>
  <c r="I11" i="1"/>
  <c r="I9" i="1"/>
  <c r="I7" i="1"/>
  <c r="I6" i="1"/>
  <c r="I5" i="1"/>
  <c r="I238" i="1"/>
  <c r="I230" i="1"/>
  <c r="I226" i="1"/>
  <c r="I240" i="1"/>
  <c r="I232" i="1"/>
  <c r="I228" i="1"/>
  <c r="I224" i="1"/>
  <c r="I223" i="1"/>
  <c r="I220" i="1"/>
  <c r="I161" i="1"/>
  <c r="I231" i="1"/>
  <c r="I166" i="1"/>
  <c r="I162" i="1"/>
  <c r="I247" i="1"/>
  <c r="I194" i="1"/>
  <c r="I182" i="1"/>
  <c r="I253" i="1"/>
  <c r="I214" i="1"/>
  <c r="I176" i="1"/>
  <c r="I164" i="1"/>
  <c r="I159" i="1"/>
  <c r="I152" i="1"/>
  <c r="I147" i="1"/>
  <c r="I144" i="1"/>
  <c r="I143" i="1"/>
  <c r="I140" i="1"/>
  <c r="I139" i="1"/>
  <c r="I136" i="1"/>
  <c r="I135" i="1"/>
  <c r="I133" i="1"/>
  <c r="I132" i="1"/>
  <c r="I131" i="1"/>
  <c r="I3" i="1"/>
  <c r="I205" i="1"/>
  <c r="I201" i="1"/>
  <c r="I197" i="1"/>
  <c r="I189" i="1"/>
  <c r="I185" i="1"/>
  <c r="I183" i="1"/>
  <c r="I181" i="1"/>
  <c r="I167" i="1"/>
  <c r="I210" i="1"/>
  <c r="I206" i="1"/>
  <c r="I202" i="1"/>
  <c r="I200" i="1"/>
  <c r="I184" i="1"/>
  <c r="I125" i="1"/>
  <c r="I246" i="1"/>
  <c r="I242" i="1"/>
  <c r="I233" i="1"/>
  <c r="I211" i="1"/>
  <c r="I208" i="1"/>
  <c r="I190" i="1"/>
  <c r="I173" i="1"/>
  <c r="I169" i="1"/>
  <c r="I149" i="1"/>
  <c r="I148" i="1"/>
  <c r="I111" i="1"/>
  <c r="I109" i="1"/>
  <c r="I107" i="1"/>
  <c r="I97" i="1"/>
  <c r="I93" i="1"/>
  <c r="I84" i="1"/>
  <c r="I80" i="1"/>
  <c r="I68" i="1"/>
  <c r="I64" i="1"/>
  <c r="I52" i="1"/>
  <c r="I48" i="1"/>
  <c r="I36" i="1"/>
  <c r="I32" i="1"/>
  <c r="I20" i="1"/>
  <c r="I16" i="1"/>
  <c r="I4" i="1"/>
  <c r="I251" i="1"/>
  <c r="I249" i="1"/>
  <c r="I234" i="1"/>
  <c r="I217" i="1"/>
  <c r="I215" i="1"/>
  <c r="I198" i="1"/>
  <c r="I195" i="1"/>
  <c r="I174" i="1"/>
  <c r="I168" i="1"/>
  <c r="I153" i="1"/>
  <c r="I151" i="1"/>
  <c r="I120" i="1"/>
  <c r="I116" i="1"/>
  <c r="I245" i="1"/>
  <c r="I250" i="1"/>
  <c r="I239" i="1"/>
  <c r="I237" i="1"/>
  <c r="I222" i="1"/>
  <c r="I218" i="1"/>
  <c r="I216" i="1"/>
  <c r="I199" i="1"/>
  <c r="I180" i="1"/>
  <c r="I179" i="1"/>
  <c r="I158" i="1"/>
  <c r="I156" i="1"/>
  <c r="I154" i="1"/>
  <c r="I122" i="1"/>
  <c r="I119" i="1"/>
  <c r="I115" i="1"/>
  <c r="I241" i="1"/>
  <c r="I207" i="1"/>
  <c r="I186" i="1"/>
  <c r="I160" i="1"/>
  <c r="I145" i="1"/>
  <c r="I141" i="1"/>
  <c r="I104" i="1"/>
  <c r="I103" i="1"/>
  <c r="I92" i="1"/>
  <c r="I83" i="1"/>
  <c r="I79" i="1"/>
  <c r="I78" i="1"/>
  <c r="I74" i="1"/>
  <c r="I67" i="1"/>
  <c r="I63" i="1"/>
  <c r="I62" i="1"/>
  <c r="I58" i="1"/>
  <c r="I51" i="1"/>
  <c r="I47" i="1"/>
  <c r="I46" i="1"/>
  <c r="I42" i="1"/>
  <c r="I35" i="1"/>
  <c r="I31" i="1"/>
  <c r="I30" i="1"/>
  <c r="I26" i="1"/>
  <c r="I19" i="1"/>
  <c r="I15" i="1"/>
  <c r="I14" i="1"/>
  <c r="I10" i="1"/>
  <c r="I248" i="1"/>
  <c r="I191" i="1"/>
  <c r="I170" i="1"/>
  <c r="I146" i="1"/>
  <c r="I112" i="1"/>
  <c r="I108" i="1"/>
  <c r="I192" i="1"/>
  <c r="I175" i="1"/>
  <c r="I117" i="1"/>
  <c r="I252" i="1"/>
  <c r="I235" i="1"/>
  <c r="I229" i="1"/>
  <c r="I219" i="1"/>
  <c r="I212" i="1"/>
  <c r="I196" i="1"/>
  <c r="I155" i="1"/>
  <c r="I243" i="1"/>
  <c r="I236" i="1"/>
  <c r="I209" i="1"/>
  <c r="I203" i="1"/>
  <c r="I193" i="1"/>
  <c r="I187" i="1"/>
  <c r="I177" i="1"/>
  <c r="I171" i="1"/>
  <c r="I150" i="1"/>
  <c r="I118" i="1"/>
  <c r="I165" i="1"/>
  <c r="I126" i="1"/>
  <c r="I121" i="1"/>
  <c r="I95" i="1"/>
  <c r="I244" i="1"/>
  <c r="I227" i="1"/>
  <c r="I221" i="1"/>
  <c r="I204" i="1"/>
  <c r="I188" i="1"/>
  <c r="I172" i="1"/>
  <c r="I163" i="1"/>
  <c r="I157" i="1"/>
  <c r="I142" i="1"/>
  <c r="I137" i="1"/>
  <c r="I110" i="1"/>
  <c r="I105" i="1"/>
  <c r="J31" i="1" l="1"/>
  <c r="J32" i="1" l="1"/>
  <c r="L31" i="1"/>
  <c r="K31" i="1"/>
  <c r="M31" i="1" s="1"/>
  <c r="J33" i="1"/>
  <c r="N31" i="1" l="1"/>
  <c r="M32" i="1"/>
  <c r="K33" i="1"/>
  <c r="L33" i="1"/>
  <c r="L32" i="1"/>
  <c r="K32" i="1"/>
  <c r="J34" i="1"/>
  <c r="K34" i="1" l="1"/>
  <c r="L34" i="1"/>
  <c r="M33" i="1"/>
  <c r="N33" i="1" s="1"/>
  <c r="M34" i="1" s="1"/>
  <c r="J35" i="1"/>
  <c r="N34" i="1" l="1"/>
  <c r="M35" i="1"/>
  <c r="L35" i="1"/>
  <c r="K35" i="1"/>
  <c r="J36" i="1"/>
  <c r="K36" i="1" l="1"/>
  <c r="L36" i="1"/>
  <c r="N35" i="1"/>
  <c r="M36" i="1" s="1"/>
  <c r="J37" i="1"/>
  <c r="K37" i="1" l="1"/>
  <c r="L37" i="1"/>
  <c r="N36" i="1"/>
  <c r="M37" i="1" s="1"/>
  <c r="J38" i="1"/>
  <c r="N37" i="1" l="1"/>
  <c r="M38" i="1" s="1"/>
  <c r="L38" i="1"/>
  <c r="K38" i="1"/>
  <c r="J39" i="1"/>
  <c r="L39" i="1" l="1"/>
  <c r="K39" i="1"/>
  <c r="N38" i="1"/>
  <c r="M39" i="1" s="1"/>
  <c r="J40" i="1"/>
  <c r="N39" i="1" l="1"/>
  <c r="M40" i="1" s="1"/>
  <c r="N40" i="1" s="1"/>
  <c r="M41" i="1" s="1"/>
  <c r="L40" i="1"/>
  <c r="K40" i="1"/>
  <c r="J41" i="1"/>
  <c r="K41" i="1" l="1"/>
  <c r="N41" i="1" s="1"/>
  <c r="M42" i="1" s="1"/>
  <c r="L41" i="1"/>
  <c r="J42" i="1"/>
  <c r="K42" i="1" l="1"/>
  <c r="N42" i="1" s="1"/>
  <c r="M43" i="1" s="1"/>
  <c r="L42" i="1"/>
  <c r="J43" i="1"/>
  <c r="N43" i="1" l="1"/>
  <c r="M44" i="1" s="1"/>
  <c r="L43" i="1"/>
  <c r="K43" i="1"/>
  <c r="J44" i="1"/>
  <c r="N44" i="1" l="1"/>
  <c r="M45" i="1" s="1"/>
  <c r="L44" i="1"/>
  <c r="K44" i="1"/>
  <c r="J45" i="1"/>
  <c r="K45" i="1" l="1"/>
  <c r="L45" i="1"/>
  <c r="J46" i="1"/>
  <c r="L46" i="1" l="1"/>
  <c r="K46" i="1"/>
  <c r="N45" i="1"/>
  <c r="M46" i="1" s="1"/>
  <c r="J47" i="1"/>
  <c r="K47" i="1" l="1"/>
  <c r="L47" i="1"/>
  <c r="N46" i="1"/>
  <c r="M47" i="1" s="1"/>
  <c r="J48" i="1"/>
  <c r="N47" i="1" l="1"/>
  <c r="M48" i="1"/>
  <c r="N48" i="1" s="1"/>
  <c r="M49" i="1" s="1"/>
  <c r="L48" i="1"/>
  <c r="K48" i="1"/>
  <c r="J49" i="1"/>
  <c r="N49" i="1" l="1"/>
  <c r="M50" i="1" s="1"/>
  <c r="K49" i="1"/>
  <c r="L49" i="1"/>
  <c r="J50" i="1"/>
  <c r="L50" i="1" l="1"/>
  <c r="K50" i="1"/>
  <c r="N50" i="1" s="1"/>
  <c r="M51" i="1" s="1"/>
  <c r="J51" i="1"/>
  <c r="K51" i="1" l="1"/>
  <c r="N51" i="1" s="1"/>
  <c r="M52" i="1" s="1"/>
  <c r="L51" i="1"/>
  <c r="J52" i="1"/>
  <c r="N52" i="1" l="1"/>
  <c r="M53" i="1" s="1"/>
  <c r="L52" i="1"/>
  <c r="K52" i="1"/>
  <c r="J53" i="1"/>
  <c r="K53" i="1" l="1"/>
  <c r="N53" i="1" s="1"/>
  <c r="M54" i="1" s="1"/>
  <c r="L53" i="1"/>
  <c r="J54" i="1"/>
  <c r="L54" i="1" l="1"/>
  <c r="K54" i="1"/>
  <c r="N54" i="1" s="1"/>
  <c r="M55" i="1" s="1"/>
  <c r="J55" i="1"/>
  <c r="K55" i="1" l="1"/>
  <c r="N55" i="1" s="1"/>
  <c r="M56" i="1" s="1"/>
  <c r="L55" i="1"/>
  <c r="J56" i="1"/>
  <c r="L56" i="1" l="1"/>
  <c r="K56" i="1"/>
  <c r="N56" i="1" s="1"/>
  <c r="M57" i="1" s="1"/>
  <c r="J57" i="1"/>
  <c r="K57" i="1" l="1"/>
  <c r="N57" i="1" s="1"/>
  <c r="M58" i="1" s="1"/>
  <c r="L57" i="1"/>
  <c r="J58" i="1"/>
  <c r="L58" i="1" l="1"/>
  <c r="K58" i="1"/>
  <c r="N58" i="1" s="1"/>
  <c r="M59" i="1" s="1"/>
  <c r="J59" i="1"/>
  <c r="K59" i="1" l="1"/>
  <c r="L59" i="1"/>
  <c r="J60" i="1"/>
  <c r="L60" i="1" l="1"/>
  <c r="K60" i="1"/>
  <c r="N59" i="1"/>
  <c r="M60" i="1" s="1"/>
  <c r="J61" i="1"/>
  <c r="N60" i="1" l="1"/>
  <c r="M61" i="1" s="1"/>
  <c r="N61" i="1" s="1"/>
  <c r="M62" i="1" s="1"/>
  <c r="K61" i="1"/>
  <c r="L61" i="1"/>
  <c r="J62" i="1"/>
  <c r="L62" i="1" l="1"/>
  <c r="K62" i="1"/>
  <c r="N62" i="1" s="1"/>
  <c r="M63" i="1" s="1"/>
  <c r="J63" i="1"/>
  <c r="K63" i="1" l="1"/>
  <c r="N63" i="1" s="1"/>
  <c r="M64" i="1" s="1"/>
  <c r="L63" i="1"/>
  <c r="J64" i="1"/>
  <c r="L64" i="1" l="1"/>
  <c r="N64" i="1" s="1"/>
  <c r="M65" i="1" s="1"/>
  <c r="K64" i="1"/>
  <c r="J65" i="1"/>
  <c r="K65" i="1" l="1"/>
  <c r="L65" i="1"/>
  <c r="N65" i="1" s="1"/>
  <c r="M66" i="1" s="1"/>
  <c r="J66" i="1"/>
  <c r="L66" i="1" l="1"/>
  <c r="N66" i="1" s="1"/>
  <c r="M67" i="1" s="1"/>
  <c r="K66" i="1"/>
  <c r="J67" i="1"/>
  <c r="K67" i="1" l="1"/>
  <c r="L67" i="1"/>
  <c r="N67" i="1" s="1"/>
  <c r="M68" i="1" s="1"/>
  <c r="J68" i="1"/>
  <c r="L68" i="1" l="1"/>
  <c r="N68" i="1" s="1"/>
  <c r="M69" i="1" s="1"/>
  <c r="K68" i="1"/>
  <c r="J69" i="1"/>
  <c r="K69" i="1" l="1"/>
  <c r="L69" i="1"/>
  <c r="N69" i="1" s="1"/>
  <c r="M70" i="1" s="1"/>
  <c r="J70" i="1"/>
  <c r="L70" i="1" l="1"/>
  <c r="N70" i="1" s="1"/>
  <c r="M71" i="1" s="1"/>
  <c r="K70" i="1"/>
  <c r="J71" i="1"/>
  <c r="N71" i="1" l="1"/>
  <c r="M72" i="1" s="1"/>
  <c r="K71" i="1"/>
  <c r="L71" i="1"/>
  <c r="J72" i="1"/>
  <c r="L72" i="1" l="1"/>
  <c r="K72" i="1"/>
  <c r="N72" i="1"/>
  <c r="M73" i="1" s="1"/>
  <c r="J73" i="1"/>
  <c r="K73" i="1" l="1"/>
  <c r="L73" i="1"/>
  <c r="N73" i="1" s="1"/>
  <c r="M74" i="1" s="1"/>
  <c r="J74" i="1"/>
  <c r="L74" i="1" l="1"/>
  <c r="N74" i="1" s="1"/>
  <c r="M75" i="1" s="1"/>
  <c r="K74" i="1"/>
  <c r="J75" i="1"/>
  <c r="K75" i="1" l="1"/>
  <c r="L75" i="1"/>
  <c r="N75" i="1" s="1"/>
  <c r="M76" i="1" s="1"/>
  <c r="J76" i="1"/>
  <c r="L76" i="1" l="1"/>
  <c r="N76" i="1" s="1"/>
  <c r="M77" i="1" s="1"/>
  <c r="K76" i="1"/>
  <c r="J77" i="1"/>
  <c r="K77" i="1" l="1"/>
  <c r="L77" i="1"/>
  <c r="N77" i="1" s="1"/>
  <c r="M78" i="1" s="1"/>
  <c r="J78" i="1"/>
  <c r="L78" i="1" l="1"/>
  <c r="N78" i="1" s="1"/>
  <c r="M79" i="1" s="1"/>
  <c r="K78" i="1"/>
  <c r="J79" i="1"/>
  <c r="K79" i="1" l="1"/>
  <c r="N79" i="1" s="1"/>
  <c r="M80" i="1" s="1"/>
  <c r="L79" i="1"/>
  <c r="J80" i="1"/>
  <c r="L80" i="1" l="1"/>
  <c r="K80" i="1"/>
  <c r="N80" i="1" s="1"/>
  <c r="M81" i="1" s="1"/>
  <c r="J81" i="1"/>
  <c r="K81" i="1" l="1"/>
  <c r="N81" i="1" s="1"/>
  <c r="M82" i="1" s="1"/>
  <c r="L81" i="1"/>
  <c r="J82" i="1"/>
  <c r="L82" i="1" l="1"/>
  <c r="K82" i="1"/>
  <c r="N82" i="1" s="1"/>
  <c r="M83" i="1" s="1"/>
  <c r="J83" i="1"/>
  <c r="K83" i="1" l="1"/>
  <c r="N83" i="1" s="1"/>
  <c r="M84" i="1" s="1"/>
  <c r="L83" i="1"/>
  <c r="J84" i="1"/>
  <c r="L84" i="1" l="1"/>
  <c r="K84" i="1"/>
  <c r="N84" i="1" s="1"/>
  <c r="M85" i="1" s="1"/>
  <c r="J85" i="1"/>
  <c r="K85" i="1" l="1"/>
  <c r="N85" i="1" s="1"/>
  <c r="M86" i="1" s="1"/>
  <c r="L85" i="1"/>
  <c r="J86" i="1"/>
  <c r="L86" i="1" l="1"/>
  <c r="K86" i="1"/>
  <c r="N86" i="1" s="1"/>
  <c r="M87" i="1" s="1"/>
  <c r="J87" i="1"/>
  <c r="K87" i="1" l="1"/>
  <c r="N87" i="1" s="1"/>
  <c r="M88" i="1" s="1"/>
  <c r="L87" i="1"/>
  <c r="J88" i="1"/>
  <c r="L88" i="1" l="1"/>
  <c r="K88" i="1"/>
  <c r="N88" i="1" s="1"/>
  <c r="M89" i="1" s="1"/>
  <c r="J89" i="1"/>
  <c r="K89" i="1" l="1"/>
  <c r="N89" i="1" s="1"/>
  <c r="M90" i="1" s="1"/>
  <c r="L89" i="1"/>
  <c r="J90" i="1"/>
  <c r="L90" i="1" l="1"/>
  <c r="K90" i="1"/>
  <c r="N90" i="1" s="1"/>
  <c r="M91" i="1" s="1"/>
  <c r="J91" i="1"/>
  <c r="K91" i="1" l="1"/>
  <c r="N91" i="1" s="1"/>
  <c r="M92" i="1" s="1"/>
  <c r="L91" i="1"/>
  <c r="J92" i="1"/>
  <c r="L92" i="1" l="1"/>
  <c r="K92" i="1"/>
  <c r="N92" i="1" s="1"/>
  <c r="M93" i="1" s="1"/>
  <c r="J93" i="1"/>
  <c r="K93" i="1" l="1"/>
  <c r="N93" i="1" s="1"/>
  <c r="M94" i="1" s="1"/>
  <c r="L93" i="1"/>
  <c r="J94" i="1"/>
  <c r="L94" i="1" l="1"/>
  <c r="K94" i="1"/>
  <c r="N94" i="1" s="1"/>
  <c r="M95" i="1" s="1"/>
  <c r="J95" i="1"/>
  <c r="K95" i="1" l="1"/>
  <c r="N95" i="1" s="1"/>
  <c r="M96" i="1" s="1"/>
  <c r="L95" i="1"/>
  <c r="J96" i="1"/>
  <c r="L96" i="1" l="1"/>
  <c r="K96" i="1"/>
  <c r="N96" i="1" s="1"/>
  <c r="M97" i="1" s="1"/>
  <c r="J97" i="1"/>
  <c r="K97" i="1" l="1"/>
  <c r="N97" i="1" s="1"/>
  <c r="M98" i="1" s="1"/>
  <c r="L97" i="1"/>
  <c r="J98" i="1"/>
  <c r="L98" i="1" l="1"/>
  <c r="K98" i="1"/>
  <c r="N98" i="1" s="1"/>
  <c r="M99" i="1" s="1"/>
  <c r="J99" i="1"/>
  <c r="K99" i="1" l="1"/>
  <c r="N99" i="1" s="1"/>
  <c r="M100" i="1" s="1"/>
  <c r="L99" i="1"/>
  <c r="J100" i="1"/>
  <c r="L100" i="1" l="1"/>
  <c r="K100" i="1"/>
  <c r="N100" i="1" s="1"/>
  <c r="M101" i="1" s="1"/>
  <c r="J101" i="1"/>
  <c r="K101" i="1" l="1"/>
  <c r="N101" i="1" s="1"/>
  <c r="M102" i="1" s="1"/>
  <c r="L101" i="1"/>
  <c r="J102" i="1"/>
  <c r="L102" i="1" l="1"/>
  <c r="K102" i="1"/>
  <c r="N102" i="1" s="1"/>
  <c r="M103" i="1" s="1"/>
  <c r="J103" i="1"/>
  <c r="K103" i="1" l="1"/>
  <c r="N103" i="1" s="1"/>
  <c r="M104" i="1" s="1"/>
  <c r="L103" i="1"/>
  <c r="J104" i="1"/>
  <c r="L104" i="1" l="1"/>
  <c r="K104" i="1"/>
  <c r="N104" i="1" s="1"/>
  <c r="M105" i="1" s="1"/>
  <c r="J105" i="1"/>
  <c r="K105" i="1" l="1"/>
  <c r="N105" i="1" s="1"/>
  <c r="M106" i="1" s="1"/>
  <c r="L105" i="1"/>
  <c r="J106" i="1"/>
  <c r="L106" i="1" l="1"/>
  <c r="K106" i="1"/>
  <c r="N106" i="1" s="1"/>
  <c r="M107" i="1" s="1"/>
  <c r="J107" i="1"/>
  <c r="K107" i="1" l="1"/>
  <c r="N107" i="1" s="1"/>
  <c r="M108" i="1" s="1"/>
  <c r="L107" i="1"/>
  <c r="J108" i="1"/>
  <c r="L108" i="1" l="1"/>
  <c r="K108" i="1"/>
  <c r="N108" i="1" s="1"/>
  <c r="M109" i="1" s="1"/>
  <c r="J109" i="1"/>
  <c r="K109" i="1" l="1"/>
  <c r="L109" i="1"/>
  <c r="N109" i="1" s="1"/>
  <c r="M110" i="1" s="1"/>
  <c r="J110" i="1"/>
  <c r="L110" i="1" l="1"/>
  <c r="N110" i="1" s="1"/>
  <c r="M111" i="1" s="1"/>
  <c r="K110" i="1"/>
  <c r="J111" i="1"/>
  <c r="K111" i="1" l="1"/>
  <c r="L111" i="1"/>
  <c r="N111" i="1" s="1"/>
  <c r="M112" i="1" s="1"/>
  <c r="J112" i="1"/>
  <c r="L112" i="1" l="1"/>
  <c r="N112" i="1" s="1"/>
  <c r="M113" i="1" s="1"/>
  <c r="K112" i="1"/>
  <c r="J113" i="1"/>
  <c r="K113" i="1" l="1"/>
  <c r="L113" i="1"/>
  <c r="N113" i="1" s="1"/>
  <c r="M114" i="1" s="1"/>
  <c r="J114" i="1"/>
  <c r="L114" i="1" l="1"/>
  <c r="N114" i="1" s="1"/>
  <c r="M115" i="1" s="1"/>
  <c r="K114" i="1"/>
  <c r="J115" i="1"/>
  <c r="K115" i="1" l="1"/>
  <c r="L115" i="1"/>
  <c r="N115" i="1" s="1"/>
  <c r="M116" i="1" s="1"/>
  <c r="J116" i="1"/>
  <c r="L116" i="1" l="1"/>
  <c r="N116" i="1" s="1"/>
  <c r="M117" i="1" s="1"/>
  <c r="K116" i="1"/>
  <c r="J117" i="1"/>
  <c r="K117" i="1" l="1"/>
  <c r="L117" i="1"/>
  <c r="N117" i="1" s="1"/>
  <c r="M118" i="1" s="1"/>
  <c r="J118" i="1"/>
  <c r="L118" i="1" l="1"/>
  <c r="N118" i="1" s="1"/>
  <c r="M119" i="1" s="1"/>
  <c r="K118" i="1"/>
  <c r="J119" i="1"/>
  <c r="K119" i="1" l="1"/>
  <c r="L119" i="1"/>
  <c r="N119" i="1" s="1"/>
  <c r="M120" i="1" s="1"/>
  <c r="J120" i="1"/>
  <c r="L120" i="1" l="1"/>
  <c r="N120" i="1" s="1"/>
  <c r="M121" i="1" s="1"/>
  <c r="K120" i="1"/>
  <c r="J121" i="1"/>
  <c r="K121" i="1" l="1"/>
  <c r="L121" i="1"/>
  <c r="N121" i="1" s="1"/>
  <c r="M122" i="1" s="1"/>
  <c r="J122" i="1"/>
  <c r="L122" i="1" l="1"/>
  <c r="N122" i="1" s="1"/>
  <c r="M123" i="1" s="1"/>
  <c r="K122" i="1"/>
  <c r="J123" i="1"/>
  <c r="K123" i="1" l="1"/>
  <c r="L123" i="1"/>
  <c r="N123" i="1" s="1"/>
  <c r="M124" i="1" s="1"/>
  <c r="J124" i="1"/>
  <c r="L124" i="1" l="1"/>
  <c r="N124" i="1" s="1"/>
  <c r="M125" i="1" s="1"/>
  <c r="K124" i="1"/>
  <c r="J125" i="1"/>
  <c r="K125" i="1" l="1"/>
  <c r="L125" i="1"/>
  <c r="N125" i="1" s="1"/>
  <c r="M126" i="1" s="1"/>
  <c r="J126" i="1"/>
  <c r="L126" i="1" l="1"/>
  <c r="N126" i="1" s="1"/>
  <c r="M127" i="1" s="1"/>
  <c r="K126" i="1"/>
  <c r="J127" i="1"/>
  <c r="K127" i="1" l="1"/>
  <c r="L127" i="1"/>
  <c r="N127" i="1" s="1"/>
  <c r="M128" i="1" s="1"/>
  <c r="J128" i="1"/>
  <c r="L128" i="1" l="1"/>
  <c r="N128" i="1" s="1"/>
  <c r="M129" i="1" s="1"/>
  <c r="K128" i="1"/>
  <c r="J129" i="1"/>
  <c r="K129" i="1" l="1"/>
  <c r="L129" i="1"/>
  <c r="N129" i="1" s="1"/>
  <c r="M130" i="1" s="1"/>
  <c r="J130" i="1"/>
  <c r="L130" i="1" l="1"/>
  <c r="N130" i="1" s="1"/>
  <c r="M131" i="1" s="1"/>
  <c r="K130" i="1"/>
  <c r="J131" i="1"/>
  <c r="K131" i="1" l="1"/>
  <c r="L131" i="1"/>
  <c r="N131" i="1" s="1"/>
  <c r="M132" i="1" s="1"/>
  <c r="J132" i="1"/>
  <c r="L132" i="1" l="1"/>
  <c r="N132" i="1" s="1"/>
  <c r="M133" i="1" s="1"/>
  <c r="K132" i="1"/>
  <c r="J133" i="1"/>
  <c r="K133" i="1" l="1"/>
  <c r="L133" i="1"/>
  <c r="N133" i="1" s="1"/>
  <c r="M134" i="1" s="1"/>
  <c r="J134" i="1"/>
  <c r="L134" i="1" l="1"/>
  <c r="N134" i="1" s="1"/>
  <c r="M135" i="1" s="1"/>
  <c r="K134" i="1"/>
  <c r="J135" i="1"/>
  <c r="K135" i="1" l="1"/>
  <c r="L135" i="1"/>
  <c r="N135" i="1" s="1"/>
  <c r="M136" i="1" s="1"/>
  <c r="J136" i="1"/>
  <c r="L136" i="1" l="1"/>
  <c r="N136" i="1" s="1"/>
  <c r="M137" i="1" s="1"/>
  <c r="K136" i="1"/>
  <c r="J137" i="1"/>
  <c r="K137" i="1" l="1"/>
  <c r="L137" i="1"/>
  <c r="N137" i="1" s="1"/>
  <c r="M138" i="1" s="1"/>
  <c r="J138" i="1"/>
  <c r="L138" i="1" l="1"/>
  <c r="N138" i="1" s="1"/>
  <c r="M139" i="1" s="1"/>
  <c r="K138" i="1"/>
  <c r="J139" i="1"/>
  <c r="K139" i="1" l="1"/>
  <c r="L139" i="1"/>
  <c r="N139" i="1" s="1"/>
  <c r="M140" i="1" s="1"/>
  <c r="J140" i="1"/>
  <c r="L140" i="1" l="1"/>
  <c r="N140" i="1" s="1"/>
  <c r="M141" i="1" s="1"/>
  <c r="K140" i="1"/>
  <c r="J141" i="1"/>
  <c r="K141" i="1" l="1"/>
  <c r="L141" i="1"/>
  <c r="N141" i="1" s="1"/>
  <c r="M142" i="1" s="1"/>
  <c r="J142" i="1"/>
  <c r="L142" i="1" l="1"/>
  <c r="N142" i="1" s="1"/>
  <c r="M143" i="1" s="1"/>
  <c r="K142" i="1"/>
  <c r="J143" i="1"/>
  <c r="K143" i="1" l="1"/>
  <c r="L143" i="1"/>
  <c r="N143" i="1" s="1"/>
  <c r="M144" i="1" s="1"/>
  <c r="J144" i="1"/>
  <c r="L144" i="1" l="1"/>
  <c r="N144" i="1" s="1"/>
  <c r="M145" i="1" s="1"/>
  <c r="K144" i="1"/>
  <c r="J145" i="1"/>
  <c r="K145" i="1" l="1"/>
  <c r="L145" i="1"/>
  <c r="N145" i="1" s="1"/>
  <c r="M146" i="1" s="1"/>
  <c r="J146" i="1"/>
  <c r="L146" i="1" l="1"/>
  <c r="N146" i="1" s="1"/>
  <c r="M147" i="1" s="1"/>
  <c r="K146" i="1"/>
  <c r="J147" i="1"/>
  <c r="K147" i="1" l="1"/>
  <c r="L147" i="1"/>
  <c r="N147" i="1" s="1"/>
  <c r="M148" i="1" s="1"/>
  <c r="J148" i="1"/>
  <c r="L148" i="1" l="1"/>
  <c r="N148" i="1" s="1"/>
  <c r="M149" i="1" s="1"/>
  <c r="K148" i="1"/>
  <c r="J149" i="1"/>
  <c r="K149" i="1" l="1"/>
  <c r="L149" i="1"/>
  <c r="N149" i="1" s="1"/>
  <c r="M150" i="1" s="1"/>
  <c r="J150" i="1"/>
  <c r="L150" i="1" l="1"/>
  <c r="N150" i="1" s="1"/>
  <c r="M151" i="1" s="1"/>
  <c r="K150" i="1"/>
  <c r="J151" i="1"/>
  <c r="K151" i="1" l="1"/>
  <c r="L151" i="1"/>
  <c r="N151" i="1" s="1"/>
  <c r="M152" i="1" s="1"/>
  <c r="J152" i="1"/>
  <c r="L152" i="1" l="1"/>
  <c r="N152" i="1" s="1"/>
  <c r="M153" i="1" s="1"/>
  <c r="K152" i="1"/>
  <c r="J153" i="1"/>
  <c r="K153" i="1" l="1"/>
  <c r="L153" i="1"/>
  <c r="N153" i="1" s="1"/>
  <c r="M154" i="1" s="1"/>
  <c r="J154" i="1"/>
  <c r="L154" i="1" l="1"/>
  <c r="N154" i="1" s="1"/>
  <c r="M155" i="1" s="1"/>
  <c r="K154" i="1"/>
  <c r="J155" i="1"/>
  <c r="K155" i="1" l="1"/>
  <c r="L155" i="1"/>
  <c r="N155" i="1" s="1"/>
  <c r="M156" i="1" s="1"/>
  <c r="J156" i="1"/>
  <c r="L156" i="1" l="1"/>
  <c r="N156" i="1" s="1"/>
  <c r="M157" i="1" s="1"/>
  <c r="K156" i="1"/>
  <c r="J157" i="1"/>
  <c r="K157" i="1" l="1"/>
  <c r="L157" i="1"/>
  <c r="N157" i="1" s="1"/>
  <c r="M158" i="1" s="1"/>
  <c r="J158" i="1"/>
  <c r="L158" i="1" l="1"/>
  <c r="N158" i="1" s="1"/>
  <c r="M159" i="1" s="1"/>
  <c r="K158" i="1"/>
  <c r="J159" i="1"/>
  <c r="K159" i="1" l="1"/>
  <c r="L159" i="1"/>
  <c r="N159" i="1" s="1"/>
  <c r="M160" i="1" s="1"/>
  <c r="J160" i="1"/>
  <c r="L160" i="1" l="1"/>
  <c r="N160" i="1" s="1"/>
  <c r="M161" i="1" s="1"/>
  <c r="K160" i="1"/>
  <c r="J161" i="1"/>
  <c r="K161" i="1" l="1"/>
  <c r="L161" i="1"/>
  <c r="N161" i="1" s="1"/>
  <c r="M162" i="1" s="1"/>
  <c r="J162" i="1"/>
  <c r="L162" i="1" l="1"/>
  <c r="N162" i="1" s="1"/>
  <c r="M163" i="1" s="1"/>
  <c r="K162" i="1"/>
  <c r="J163" i="1"/>
  <c r="K163" i="1" l="1"/>
  <c r="L163" i="1"/>
  <c r="N163" i="1" s="1"/>
  <c r="M164" i="1" s="1"/>
  <c r="J164" i="1"/>
  <c r="L164" i="1" l="1"/>
  <c r="N164" i="1" s="1"/>
  <c r="M165" i="1" s="1"/>
  <c r="K164" i="1"/>
  <c r="J165" i="1"/>
  <c r="K165" i="1" l="1"/>
  <c r="L165" i="1"/>
  <c r="N165" i="1" s="1"/>
  <c r="M166" i="1" s="1"/>
  <c r="J166" i="1"/>
  <c r="L166" i="1" l="1"/>
  <c r="N166" i="1" s="1"/>
  <c r="M167" i="1" s="1"/>
  <c r="K166" i="1"/>
  <c r="J167" i="1"/>
  <c r="K167" i="1" l="1"/>
  <c r="L167" i="1"/>
  <c r="N167" i="1" s="1"/>
  <c r="M168" i="1" s="1"/>
  <c r="J168" i="1"/>
  <c r="L168" i="1" l="1"/>
  <c r="N168" i="1" s="1"/>
  <c r="M169" i="1" s="1"/>
  <c r="K168" i="1"/>
  <c r="J169" i="1"/>
  <c r="K169" i="1" l="1"/>
  <c r="L169" i="1"/>
  <c r="N169" i="1" s="1"/>
  <c r="M170" i="1" s="1"/>
  <c r="J170" i="1"/>
  <c r="L170" i="1" l="1"/>
  <c r="N170" i="1" s="1"/>
  <c r="M171" i="1" s="1"/>
  <c r="K170" i="1"/>
  <c r="J171" i="1"/>
  <c r="K171" i="1" l="1"/>
  <c r="L171" i="1"/>
  <c r="N171" i="1" s="1"/>
  <c r="M172" i="1" s="1"/>
  <c r="J172" i="1"/>
  <c r="L172" i="1" l="1"/>
  <c r="N172" i="1" s="1"/>
  <c r="M173" i="1" s="1"/>
  <c r="K172" i="1"/>
  <c r="J173" i="1"/>
  <c r="K173" i="1" l="1"/>
  <c r="L173" i="1"/>
  <c r="N173" i="1" s="1"/>
  <c r="M174" i="1" s="1"/>
  <c r="J174" i="1"/>
  <c r="L174" i="1" l="1"/>
  <c r="N174" i="1" s="1"/>
  <c r="M175" i="1" s="1"/>
  <c r="K174" i="1"/>
  <c r="J175" i="1"/>
  <c r="K175" i="1" l="1"/>
  <c r="L175" i="1"/>
  <c r="N175" i="1" s="1"/>
  <c r="M176" i="1" s="1"/>
  <c r="J176" i="1"/>
  <c r="L176" i="1" l="1"/>
  <c r="N176" i="1" s="1"/>
  <c r="M177" i="1" s="1"/>
  <c r="K176" i="1"/>
  <c r="J177" i="1"/>
  <c r="K177" i="1" l="1"/>
  <c r="L177" i="1"/>
  <c r="N177" i="1" s="1"/>
  <c r="M178" i="1" s="1"/>
  <c r="J178" i="1"/>
  <c r="L178" i="1" l="1"/>
  <c r="N178" i="1" s="1"/>
  <c r="M179" i="1" s="1"/>
  <c r="K178" i="1"/>
  <c r="J179" i="1"/>
  <c r="K179" i="1" l="1"/>
  <c r="L179" i="1"/>
  <c r="N179" i="1" s="1"/>
  <c r="M180" i="1" s="1"/>
  <c r="J180" i="1"/>
  <c r="L180" i="1" l="1"/>
  <c r="N180" i="1" s="1"/>
  <c r="M181" i="1" s="1"/>
  <c r="K180" i="1"/>
  <c r="J181" i="1"/>
  <c r="K181" i="1" l="1"/>
  <c r="L181" i="1"/>
  <c r="N181" i="1" s="1"/>
  <c r="M182" i="1" s="1"/>
  <c r="J182" i="1"/>
  <c r="L182" i="1" l="1"/>
  <c r="N182" i="1" s="1"/>
  <c r="M183" i="1" s="1"/>
  <c r="K182" i="1"/>
  <c r="J183" i="1"/>
  <c r="K183" i="1" l="1"/>
  <c r="L183" i="1"/>
  <c r="N183" i="1" s="1"/>
  <c r="M184" i="1" s="1"/>
  <c r="J184" i="1"/>
  <c r="L184" i="1" l="1"/>
  <c r="N184" i="1" s="1"/>
  <c r="M185" i="1" s="1"/>
  <c r="K184" i="1"/>
  <c r="J185" i="1"/>
  <c r="K185" i="1" l="1"/>
  <c r="L185" i="1"/>
  <c r="N185" i="1" s="1"/>
  <c r="M186" i="1" s="1"/>
  <c r="J186" i="1"/>
  <c r="L186" i="1" l="1"/>
  <c r="N186" i="1" s="1"/>
  <c r="M187" i="1" s="1"/>
  <c r="K186" i="1"/>
  <c r="J187" i="1"/>
  <c r="K187" i="1" l="1"/>
  <c r="L187" i="1"/>
  <c r="N187" i="1" s="1"/>
  <c r="M188" i="1" s="1"/>
  <c r="J188" i="1"/>
  <c r="L188" i="1" l="1"/>
  <c r="N188" i="1" s="1"/>
  <c r="M189" i="1" s="1"/>
  <c r="K188" i="1"/>
  <c r="J189" i="1"/>
  <c r="K189" i="1" l="1"/>
  <c r="L189" i="1"/>
  <c r="N189" i="1" s="1"/>
  <c r="M190" i="1" s="1"/>
  <c r="J190" i="1"/>
  <c r="L190" i="1" l="1"/>
  <c r="N190" i="1" s="1"/>
  <c r="M191" i="1" s="1"/>
  <c r="K190" i="1"/>
  <c r="J191" i="1"/>
  <c r="K191" i="1" l="1"/>
  <c r="L191" i="1"/>
  <c r="N191" i="1" s="1"/>
  <c r="M192" i="1" s="1"/>
  <c r="J192" i="1"/>
  <c r="L192" i="1" l="1"/>
  <c r="N192" i="1" s="1"/>
  <c r="M193" i="1" s="1"/>
  <c r="K192" i="1"/>
  <c r="J193" i="1"/>
  <c r="K193" i="1" l="1"/>
  <c r="L193" i="1"/>
  <c r="N193" i="1" s="1"/>
  <c r="M194" i="1" s="1"/>
  <c r="J194" i="1"/>
  <c r="L194" i="1" l="1"/>
  <c r="N194" i="1" s="1"/>
  <c r="M195" i="1" s="1"/>
  <c r="K194" i="1"/>
  <c r="J195" i="1"/>
  <c r="K195" i="1" l="1"/>
  <c r="L195" i="1"/>
  <c r="N195" i="1" s="1"/>
  <c r="M196" i="1" s="1"/>
  <c r="J196" i="1"/>
  <c r="L196" i="1" l="1"/>
  <c r="N196" i="1" s="1"/>
  <c r="M197" i="1" s="1"/>
  <c r="K196" i="1"/>
  <c r="J197" i="1"/>
  <c r="K197" i="1" l="1"/>
  <c r="L197" i="1"/>
  <c r="N197" i="1" s="1"/>
  <c r="M198" i="1" s="1"/>
  <c r="J198" i="1"/>
  <c r="L198" i="1" l="1"/>
  <c r="K198" i="1"/>
  <c r="J199" i="1"/>
  <c r="N198" i="1" l="1"/>
  <c r="M199" i="1" s="1"/>
  <c r="K199" i="1"/>
  <c r="L199" i="1"/>
  <c r="J200" i="1"/>
  <c r="L200" i="1" l="1"/>
  <c r="K200" i="1"/>
  <c r="N199" i="1"/>
  <c r="M200" i="1" s="1"/>
  <c r="N200" i="1" s="1"/>
  <c r="M201" i="1" s="1"/>
  <c r="J201" i="1"/>
  <c r="K201" i="1" l="1"/>
  <c r="L201" i="1"/>
  <c r="N201" i="1" s="1"/>
  <c r="M202" i="1" s="1"/>
  <c r="J202" i="1"/>
  <c r="L202" i="1" l="1"/>
  <c r="N202" i="1" s="1"/>
  <c r="M203" i="1" s="1"/>
  <c r="K202" i="1"/>
  <c r="J203" i="1"/>
  <c r="K203" i="1" l="1"/>
  <c r="L203" i="1"/>
  <c r="N203" i="1" s="1"/>
  <c r="M204" i="1" s="1"/>
  <c r="J204" i="1"/>
  <c r="L204" i="1" l="1"/>
  <c r="N204" i="1" s="1"/>
  <c r="M205" i="1" s="1"/>
  <c r="K204" i="1"/>
  <c r="J205" i="1"/>
  <c r="K205" i="1" l="1"/>
  <c r="L205" i="1"/>
  <c r="N205" i="1" s="1"/>
  <c r="M206" i="1" s="1"/>
  <c r="J206" i="1"/>
  <c r="L206" i="1" l="1"/>
  <c r="N206" i="1" s="1"/>
  <c r="M207" i="1" s="1"/>
  <c r="K206" i="1"/>
  <c r="J207" i="1"/>
  <c r="K207" i="1" l="1"/>
  <c r="L207" i="1"/>
  <c r="N207" i="1" s="1"/>
  <c r="M208" i="1" s="1"/>
  <c r="J208" i="1"/>
  <c r="L208" i="1" l="1"/>
  <c r="N208" i="1" s="1"/>
  <c r="M209" i="1" s="1"/>
  <c r="K208" i="1"/>
  <c r="J209" i="1"/>
  <c r="K209" i="1" l="1"/>
  <c r="L209" i="1"/>
  <c r="N209" i="1" s="1"/>
  <c r="M210" i="1" s="1"/>
  <c r="J210" i="1"/>
  <c r="L210" i="1" l="1"/>
  <c r="N210" i="1" s="1"/>
  <c r="M211" i="1" s="1"/>
  <c r="K210" i="1"/>
  <c r="J211" i="1"/>
  <c r="K211" i="1" l="1"/>
  <c r="L211" i="1"/>
  <c r="N211" i="1" s="1"/>
  <c r="M212" i="1" s="1"/>
  <c r="J212" i="1"/>
  <c r="K212" i="1" l="1"/>
  <c r="L212" i="1"/>
  <c r="N212" i="1" s="1"/>
  <c r="M213" i="1" s="1"/>
  <c r="J213" i="1"/>
  <c r="L213" i="1" l="1"/>
  <c r="N213" i="1" s="1"/>
  <c r="M214" i="1" s="1"/>
  <c r="K213" i="1"/>
  <c r="J214" i="1"/>
  <c r="K214" i="1" l="1"/>
  <c r="L214" i="1"/>
  <c r="N214" i="1" s="1"/>
  <c r="M215" i="1" s="1"/>
  <c r="J215" i="1"/>
  <c r="L215" i="1" l="1"/>
  <c r="N215" i="1" s="1"/>
  <c r="M216" i="1" s="1"/>
  <c r="K215" i="1"/>
  <c r="J216" i="1"/>
  <c r="K216" i="1" l="1"/>
  <c r="L216" i="1"/>
  <c r="N216" i="1" s="1"/>
  <c r="M217" i="1" s="1"/>
  <c r="J217" i="1"/>
  <c r="L217" i="1" l="1"/>
  <c r="N217" i="1" s="1"/>
  <c r="M218" i="1" s="1"/>
  <c r="K217" i="1"/>
  <c r="J218" i="1"/>
  <c r="K218" i="1" l="1"/>
  <c r="L218" i="1"/>
  <c r="N218" i="1" s="1"/>
  <c r="M219" i="1" s="1"/>
  <c r="J219" i="1"/>
  <c r="L219" i="1" l="1"/>
  <c r="K219" i="1"/>
  <c r="N219" i="1" s="1"/>
  <c r="M220" i="1" s="1"/>
  <c r="J220" i="1"/>
  <c r="K220" i="1" l="1"/>
  <c r="N220" i="1" s="1"/>
  <c r="M221" i="1" s="1"/>
  <c r="L220" i="1"/>
  <c r="J221" i="1"/>
  <c r="L221" i="1" l="1"/>
  <c r="K221" i="1"/>
  <c r="J222" i="1"/>
  <c r="K222" i="1" l="1"/>
  <c r="L222" i="1"/>
  <c r="N221" i="1"/>
  <c r="M222" i="1" s="1"/>
  <c r="N222" i="1" s="1"/>
  <c r="M223" i="1" s="1"/>
  <c r="J223" i="1"/>
  <c r="L223" i="1" l="1"/>
  <c r="K223" i="1"/>
  <c r="N223" i="1"/>
  <c r="M224" i="1" s="1"/>
  <c r="J224" i="1"/>
  <c r="K224" i="1" l="1"/>
  <c r="N224" i="1" s="1"/>
  <c r="M225" i="1" s="1"/>
  <c r="L224" i="1"/>
  <c r="J225" i="1"/>
  <c r="L225" i="1" l="1"/>
  <c r="K225" i="1"/>
  <c r="N225" i="1" s="1"/>
  <c r="M226" i="1" s="1"/>
  <c r="J226" i="1"/>
  <c r="K226" i="1" l="1"/>
  <c r="N226" i="1" s="1"/>
  <c r="M227" i="1" s="1"/>
  <c r="L226" i="1"/>
  <c r="J227" i="1"/>
  <c r="L227" i="1" l="1"/>
  <c r="K227" i="1"/>
  <c r="N227" i="1" s="1"/>
  <c r="M228" i="1" s="1"/>
  <c r="J228" i="1"/>
  <c r="K228" i="1" l="1"/>
  <c r="N228" i="1" s="1"/>
  <c r="M229" i="1" s="1"/>
  <c r="L228" i="1"/>
  <c r="J229" i="1"/>
  <c r="L229" i="1" l="1"/>
  <c r="K229" i="1"/>
  <c r="N229" i="1" s="1"/>
  <c r="M230" i="1" s="1"/>
  <c r="J230" i="1"/>
  <c r="K230" i="1" l="1"/>
  <c r="N230" i="1" s="1"/>
  <c r="M231" i="1" s="1"/>
  <c r="L230" i="1"/>
  <c r="J231" i="1"/>
  <c r="L231" i="1" l="1"/>
  <c r="K231" i="1"/>
  <c r="N231" i="1" s="1"/>
  <c r="M232" i="1" s="1"/>
  <c r="J232" i="1"/>
  <c r="K232" i="1" l="1"/>
  <c r="N232" i="1" s="1"/>
  <c r="M233" i="1" s="1"/>
  <c r="L232" i="1"/>
  <c r="J233" i="1"/>
  <c r="L233" i="1" l="1"/>
  <c r="K233" i="1"/>
  <c r="N233" i="1" s="1"/>
  <c r="M234" i="1" s="1"/>
  <c r="J234" i="1"/>
  <c r="K234" i="1" l="1"/>
  <c r="N234" i="1" s="1"/>
  <c r="M235" i="1" s="1"/>
  <c r="L234" i="1"/>
  <c r="J235" i="1"/>
  <c r="L235" i="1" l="1"/>
  <c r="N235" i="1" s="1"/>
  <c r="M236" i="1" s="1"/>
  <c r="K235" i="1"/>
  <c r="J236" i="1"/>
  <c r="K236" i="1" l="1"/>
  <c r="L236" i="1"/>
  <c r="N236" i="1" s="1"/>
  <c r="M237" i="1" s="1"/>
  <c r="J237" i="1"/>
  <c r="L237" i="1" l="1"/>
  <c r="N237" i="1" s="1"/>
  <c r="M238" i="1" s="1"/>
  <c r="K237" i="1"/>
  <c r="J238" i="1"/>
  <c r="K238" i="1" l="1"/>
  <c r="L238" i="1"/>
  <c r="N238" i="1" s="1"/>
  <c r="M239" i="1" s="1"/>
  <c r="J239" i="1"/>
  <c r="L239" i="1" l="1"/>
  <c r="N239" i="1" s="1"/>
  <c r="M240" i="1" s="1"/>
  <c r="K239" i="1"/>
  <c r="J240" i="1"/>
  <c r="K240" i="1" l="1"/>
  <c r="L240" i="1"/>
  <c r="N240" i="1" s="1"/>
  <c r="M241" i="1" s="1"/>
  <c r="J241" i="1"/>
  <c r="L241" i="1" l="1"/>
  <c r="N241" i="1" s="1"/>
  <c r="M242" i="1" s="1"/>
  <c r="K241" i="1"/>
  <c r="J242" i="1"/>
  <c r="K242" i="1" l="1"/>
  <c r="L242" i="1"/>
  <c r="N242" i="1" s="1"/>
  <c r="M243" i="1" s="1"/>
  <c r="J243" i="1"/>
  <c r="L243" i="1" l="1"/>
  <c r="N243" i="1" s="1"/>
  <c r="M244" i="1" s="1"/>
  <c r="K243" i="1"/>
  <c r="J244" i="1"/>
  <c r="K244" i="1" l="1"/>
  <c r="L244" i="1"/>
  <c r="N244" i="1" s="1"/>
  <c r="M245" i="1" s="1"/>
  <c r="J245" i="1"/>
  <c r="L245" i="1" l="1"/>
  <c r="K245" i="1"/>
  <c r="J246" i="1"/>
  <c r="N245" i="1" l="1"/>
  <c r="M246" i="1" s="1"/>
  <c r="N246" i="1" s="1"/>
  <c r="M247" i="1" s="1"/>
  <c r="K246" i="1"/>
  <c r="L246" i="1"/>
  <c r="J247" i="1"/>
  <c r="L247" i="1" l="1"/>
  <c r="K247" i="1"/>
  <c r="N247" i="1"/>
  <c r="M248" i="1" s="1"/>
  <c r="J248" i="1"/>
  <c r="K248" i="1" l="1"/>
  <c r="L248" i="1"/>
  <c r="N248" i="1" s="1"/>
  <c r="M249" i="1" s="1"/>
  <c r="J249" i="1"/>
  <c r="L249" i="1" l="1"/>
  <c r="N249" i="1" s="1"/>
  <c r="M250" i="1" s="1"/>
  <c r="K249" i="1"/>
  <c r="J250" i="1"/>
  <c r="K250" i="1" l="1"/>
  <c r="L250" i="1"/>
  <c r="N250" i="1" s="1"/>
  <c r="M251" i="1" s="1"/>
  <c r="J251" i="1"/>
  <c r="L251" i="1" l="1"/>
  <c r="N251" i="1" s="1"/>
  <c r="M252" i="1" s="1"/>
  <c r="K251" i="1"/>
  <c r="J252" i="1"/>
  <c r="K252" i="1" l="1"/>
  <c r="L252" i="1"/>
  <c r="N252" i="1" s="1"/>
  <c r="M253" i="1" s="1"/>
  <c r="J253" i="1"/>
  <c r="L253" i="1" l="1"/>
  <c r="N253" i="1" s="1"/>
  <c r="M254" i="1" s="1"/>
  <c r="K253" i="1"/>
  <c r="J254" i="1"/>
  <c r="K254" i="1" l="1"/>
  <c r="L254" i="1"/>
  <c r="N254" i="1" s="1"/>
  <c r="M255" i="1" s="1"/>
  <c r="J255" i="1"/>
  <c r="L255" i="1" l="1"/>
  <c r="N255" i="1" s="1"/>
  <c r="M256" i="1" s="1"/>
  <c r="K255" i="1"/>
  <c r="J256" i="1"/>
  <c r="K256" i="1" l="1"/>
  <c r="L256" i="1"/>
  <c r="N256" i="1" s="1"/>
  <c r="M257" i="1" s="1"/>
  <c r="J257" i="1"/>
  <c r="L257" i="1" l="1"/>
  <c r="N257" i="1" s="1"/>
  <c r="M258" i="1" s="1"/>
  <c r="K257" i="1"/>
  <c r="J258" i="1"/>
  <c r="K258" i="1" l="1"/>
  <c r="L258" i="1"/>
  <c r="N258" i="1" s="1"/>
  <c r="M259" i="1" s="1"/>
  <c r="J259" i="1"/>
  <c r="L259" i="1" l="1"/>
  <c r="N259" i="1" s="1"/>
  <c r="M260" i="1" s="1"/>
  <c r="K259" i="1"/>
  <c r="J260" i="1"/>
  <c r="K260" i="1" l="1"/>
  <c r="L260" i="1"/>
  <c r="N260" i="1" s="1"/>
  <c r="M261" i="1" s="1"/>
  <c r="J261" i="1"/>
  <c r="L261" i="1" l="1"/>
  <c r="N261" i="1" s="1"/>
  <c r="M262" i="1" s="1"/>
  <c r="K261" i="1"/>
  <c r="J262" i="1"/>
  <c r="K262" i="1" l="1"/>
  <c r="L262" i="1"/>
  <c r="N262" i="1" s="1"/>
  <c r="M263" i="1" s="1"/>
  <c r="J263" i="1"/>
  <c r="L263" i="1" l="1"/>
  <c r="N263" i="1" s="1"/>
  <c r="M264" i="1" s="1"/>
  <c r="K263" i="1"/>
  <c r="J264" i="1"/>
  <c r="K264" i="1" l="1"/>
  <c r="L264" i="1"/>
  <c r="N264" i="1" s="1"/>
  <c r="M265" i="1" s="1"/>
  <c r="J265" i="1"/>
  <c r="L265" i="1" l="1"/>
  <c r="N265" i="1" s="1"/>
  <c r="M266" i="1" s="1"/>
  <c r="K265" i="1"/>
  <c r="J266" i="1"/>
  <c r="K266" i="1" l="1"/>
  <c r="L266" i="1"/>
  <c r="N266" i="1" s="1"/>
  <c r="M267" i="1" s="1"/>
  <c r="J267" i="1"/>
  <c r="L267" i="1" l="1"/>
  <c r="N267" i="1" s="1"/>
  <c r="M268" i="1" s="1"/>
  <c r="K267" i="1"/>
  <c r="J268" i="1"/>
  <c r="K268" i="1" l="1"/>
  <c r="L268" i="1"/>
  <c r="N268" i="1" s="1"/>
  <c r="M269" i="1" s="1"/>
  <c r="J269" i="1"/>
  <c r="L269" i="1" l="1"/>
  <c r="N269" i="1" s="1"/>
  <c r="M270" i="1" s="1"/>
  <c r="K269" i="1"/>
  <c r="J270" i="1"/>
  <c r="K270" i="1" l="1"/>
  <c r="L270" i="1"/>
  <c r="N270" i="1" s="1"/>
  <c r="M271" i="1" s="1"/>
  <c r="J271" i="1"/>
  <c r="L271" i="1" l="1"/>
  <c r="N271" i="1" s="1"/>
  <c r="M272" i="1" s="1"/>
  <c r="K271" i="1"/>
  <c r="J272" i="1"/>
  <c r="K272" i="1" l="1"/>
  <c r="L272" i="1"/>
  <c r="N272" i="1" s="1"/>
  <c r="M273" i="1" s="1"/>
  <c r="J273" i="1"/>
  <c r="L273" i="1" l="1"/>
  <c r="N273" i="1" s="1"/>
  <c r="M274" i="1" s="1"/>
  <c r="K273" i="1"/>
  <c r="J274" i="1"/>
  <c r="K274" i="1" l="1"/>
  <c r="L274" i="1"/>
  <c r="N274" i="1" s="1"/>
  <c r="M275" i="1" s="1"/>
  <c r="J275" i="1"/>
  <c r="L275" i="1" l="1"/>
  <c r="N275" i="1" s="1"/>
  <c r="M276" i="1" s="1"/>
  <c r="K275" i="1"/>
  <c r="J276" i="1"/>
  <c r="K276" i="1" l="1"/>
  <c r="L276" i="1"/>
  <c r="N276" i="1" s="1"/>
  <c r="M277" i="1" s="1"/>
  <c r="J277" i="1"/>
  <c r="L277" i="1" l="1"/>
  <c r="N277" i="1" s="1"/>
  <c r="M278" i="1" s="1"/>
  <c r="K277" i="1"/>
  <c r="J278" i="1"/>
  <c r="K278" i="1" l="1"/>
  <c r="L278" i="1"/>
  <c r="N278" i="1" s="1"/>
  <c r="M279" i="1" s="1"/>
  <c r="J279" i="1"/>
  <c r="L279" i="1" l="1"/>
  <c r="N279" i="1" s="1"/>
  <c r="M280" i="1" s="1"/>
  <c r="K279" i="1"/>
  <c r="J280" i="1"/>
  <c r="K280" i="1" l="1"/>
  <c r="L280" i="1"/>
  <c r="N280" i="1" s="1"/>
  <c r="M281" i="1" s="1"/>
  <c r="J281" i="1"/>
  <c r="L281" i="1" l="1"/>
  <c r="N281" i="1" s="1"/>
  <c r="M282" i="1" s="1"/>
  <c r="K281" i="1"/>
  <c r="J282" i="1"/>
  <c r="K282" i="1" l="1"/>
  <c r="L282" i="1"/>
  <c r="N282" i="1" s="1"/>
  <c r="M283" i="1" s="1"/>
  <c r="J283" i="1"/>
  <c r="L283" i="1" l="1"/>
  <c r="N283" i="1" s="1"/>
  <c r="M284" i="1" s="1"/>
  <c r="K283" i="1"/>
  <c r="J284" i="1"/>
  <c r="K284" i="1" l="1"/>
  <c r="L284" i="1"/>
  <c r="N284" i="1" s="1"/>
  <c r="M285" i="1" s="1"/>
  <c r="J285" i="1"/>
  <c r="L285" i="1" l="1"/>
  <c r="N285" i="1" s="1"/>
  <c r="M286" i="1" s="1"/>
  <c r="K285" i="1"/>
  <c r="J286" i="1"/>
  <c r="K286" i="1" l="1"/>
  <c r="N286" i="1" s="1"/>
  <c r="M287" i="1" s="1"/>
  <c r="L286" i="1"/>
  <c r="J287" i="1"/>
  <c r="L287" i="1" l="1"/>
  <c r="K287" i="1"/>
  <c r="N287" i="1" s="1"/>
  <c r="M288" i="1" s="1"/>
  <c r="J288" i="1"/>
  <c r="K288" i="1" l="1"/>
  <c r="N288" i="1" s="1"/>
  <c r="M289" i="1" s="1"/>
  <c r="L288" i="1"/>
  <c r="J289" i="1"/>
  <c r="L289" i="1" l="1"/>
  <c r="K289" i="1"/>
  <c r="N289" i="1" s="1"/>
  <c r="M290" i="1" s="1"/>
  <c r="J290" i="1"/>
  <c r="K290" i="1" l="1"/>
  <c r="N290" i="1" s="1"/>
  <c r="M291" i="1" s="1"/>
  <c r="L290" i="1"/>
  <c r="J291" i="1"/>
  <c r="L291" i="1" l="1"/>
  <c r="K291" i="1"/>
  <c r="N291" i="1" s="1"/>
  <c r="M292" i="1" s="1"/>
  <c r="J292" i="1"/>
  <c r="K292" i="1" l="1"/>
  <c r="N292" i="1" s="1"/>
  <c r="M293" i="1" s="1"/>
  <c r="L292" i="1"/>
  <c r="J293" i="1"/>
  <c r="L293" i="1" l="1"/>
  <c r="K293" i="1"/>
  <c r="N293" i="1" s="1"/>
  <c r="M294" i="1" s="1"/>
  <c r="J294" i="1"/>
  <c r="K294" i="1" l="1"/>
  <c r="N294" i="1" s="1"/>
  <c r="M295" i="1" s="1"/>
  <c r="L294" i="1"/>
  <c r="J295" i="1"/>
  <c r="L295" i="1" l="1"/>
  <c r="K295" i="1"/>
  <c r="N295" i="1" s="1"/>
  <c r="M296" i="1" s="1"/>
  <c r="J296" i="1"/>
  <c r="K296" i="1" l="1"/>
  <c r="N296" i="1" s="1"/>
  <c r="M297" i="1" s="1"/>
  <c r="L296" i="1"/>
  <c r="J297" i="1"/>
  <c r="L297" i="1" l="1"/>
  <c r="K297" i="1"/>
  <c r="N297" i="1" s="1"/>
  <c r="M298" i="1" s="1"/>
  <c r="J298" i="1"/>
  <c r="K298" i="1" l="1"/>
  <c r="N298" i="1" s="1"/>
  <c r="M299" i="1" s="1"/>
  <c r="L298" i="1"/>
  <c r="J299" i="1"/>
  <c r="L299" i="1" l="1"/>
  <c r="K299" i="1"/>
  <c r="N299" i="1" s="1"/>
  <c r="M300" i="1" s="1"/>
  <c r="J300" i="1"/>
  <c r="K300" i="1" l="1"/>
  <c r="N300" i="1" s="1"/>
  <c r="M301" i="1" s="1"/>
  <c r="L300" i="1"/>
  <c r="J301" i="1"/>
  <c r="L301" i="1" l="1"/>
  <c r="K301" i="1"/>
  <c r="N301" i="1" s="1"/>
  <c r="M302" i="1" s="1"/>
  <c r="J302" i="1"/>
  <c r="K302" i="1" l="1"/>
  <c r="N302" i="1" s="1"/>
  <c r="M303" i="1" s="1"/>
  <c r="L302" i="1"/>
  <c r="J303" i="1"/>
  <c r="L303" i="1" l="1"/>
  <c r="K303" i="1"/>
  <c r="N303" i="1" s="1"/>
  <c r="M304" i="1" s="1"/>
  <c r="J304" i="1"/>
  <c r="K304" i="1" l="1"/>
  <c r="N304" i="1" s="1"/>
  <c r="M305" i="1" s="1"/>
  <c r="L304" i="1"/>
  <c r="J305" i="1"/>
  <c r="L305" i="1" l="1"/>
  <c r="N305" i="1" s="1"/>
  <c r="M306" i="1" s="1"/>
  <c r="K305" i="1"/>
  <c r="J306" i="1"/>
  <c r="K306" i="1" l="1"/>
  <c r="L306" i="1"/>
  <c r="N306" i="1" s="1"/>
  <c r="M307" i="1" s="1"/>
  <c r="J307" i="1"/>
  <c r="L307" i="1" l="1"/>
  <c r="N307" i="1" s="1"/>
  <c r="M308" i="1" s="1"/>
  <c r="K307" i="1"/>
  <c r="J308" i="1"/>
  <c r="K308" i="1" l="1"/>
  <c r="L308" i="1"/>
  <c r="N308" i="1" s="1"/>
  <c r="M309" i="1" s="1"/>
  <c r="J309" i="1"/>
  <c r="L309" i="1" l="1"/>
  <c r="N309" i="1" s="1"/>
  <c r="M310" i="1" s="1"/>
  <c r="K309" i="1"/>
  <c r="J310" i="1"/>
  <c r="K310" i="1" l="1"/>
  <c r="L310" i="1"/>
  <c r="N310" i="1" s="1"/>
  <c r="M311" i="1" s="1"/>
  <c r="J311" i="1"/>
  <c r="L311" i="1" l="1"/>
  <c r="N311" i="1" s="1"/>
  <c r="M312" i="1" s="1"/>
  <c r="K311" i="1"/>
  <c r="J312" i="1"/>
  <c r="K312" i="1" l="1"/>
  <c r="L312" i="1"/>
  <c r="N312" i="1" s="1"/>
  <c r="M313" i="1" s="1"/>
  <c r="J313" i="1"/>
  <c r="L313" i="1" l="1"/>
  <c r="N313" i="1" s="1"/>
  <c r="M314" i="1" s="1"/>
  <c r="K313" i="1"/>
  <c r="J314" i="1"/>
  <c r="K314" i="1" l="1"/>
  <c r="L314" i="1"/>
  <c r="N314" i="1" s="1"/>
  <c r="M315" i="1" s="1"/>
  <c r="J315" i="1"/>
  <c r="L315" i="1" l="1"/>
  <c r="N315" i="1" s="1"/>
  <c r="M316" i="1" s="1"/>
  <c r="K315" i="1"/>
  <c r="J316" i="1"/>
  <c r="K316" i="1" l="1"/>
  <c r="L316" i="1"/>
  <c r="N316" i="1" s="1"/>
  <c r="M317" i="1" s="1"/>
  <c r="J317" i="1"/>
  <c r="L317" i="1" l="1"/>
  <c r="N317" i="1" s="1"/>
  <c r="M318" i="1" s="1"/>
  <c r="K317" i="1"/>
  <c r="J318" i="1"/>
  <c r="K318" i="1" l="1"/>
  <c r="L318" i="1"/>
  <c r="N318" i="1" s="1"/>
  <c r="M319" i="1" s="1"/>
  <c r="J319" i="1"/>
  <c r="L319" i="1" l="1"/>
  <c r="N319" i="1" s="1"/>
  <c r="M320" i="1" s="1"/>
  <c r="K319" i="1"/>
  <c r="J320" i="1"/>
  <c r="K320" i="1" l="1"/>
  <c r="L320" i="1"/>
  <c r="N320" i="1" s="1"/>
  <c r="M321" i="1" s="1"/>
  <c r="J321" i="1"/>
  <c r="L321" i="1" l="1"/>
  <c r="N321" i="1" s="1"/>
  <c r="M322" i="1" s="1"/>
  <c r="K321" i="1"/>
  <c r="J322" i="1"/>
  <c r="K322" i="1" l="1"/>
  <c r="L322" i="1"/>
  <c r="N322" i="1" s="1"/>
  <c r="M323" i="1" s="1"/>
  <c r="J323" i="1"/>
  <c r="L323" i="1" l="1"/>
  <c r="N323" i="1" s="1"/>
  <c r="M324" i="1" s="1"/>
  <c r="K323" i="1"/>
  <c r="J324" i="1"/>
  <c r="K324" i="1" l="1"/>
  <c r="L324" i="1"/>
  <c r="N324" i="1" s="1"/>
  <c r="M325" i="1" s="1"/>
  <c r="J325" i="1"/>
  <c r="L325" i="1" l="1"/>
  <c r="N325" i="1" s="1"/>
  <c r="M326" i="1" s="1"/>
  <c r="K325" i="1"/>
  <c r="J326" i="1"/>
  <c r="L326" i="1" l="1"/>
  <c r="N326" i="1" s="1"/>
  <c r="M327" i="1" s="1"/>
  <c r="K326" i="1"/>
  <c r="J327" i="1"/>
  <c r="L327" i="1" l="1"/>
  <c r="N327" i="1" s="1"/>
  <c r="M328" i="1" s="1"/>
  <c r="K327" i="1"/>
  <c r="J328" i="1"/>
  <c r="L328" i="1" l="1"/>
  <c r="N328" i="1" s="1"/>
  <c r="M329" i="1" s="1"/>
  <c r="K328" i="1"/>
  <c r="J329" i="1"/>
  <c r="N329" i="1" l="1"/>
  <c r="M330" i="1" s="1"/>
  <c r="L329" i="1"/>
  <c r="K329" i="1"/>
  <c r="J330" i="1"/>
  <c r="L330" i="1" l="1"/>
  <c r="K330" i="1"/>
  <c r="N330" i="1"/>
  <c r="M331" i="1" s="1"/>
  <c r="J331" i="1"/>
  <c r="L331" i="1" l="1"/>
  <c r="N331" i="1" s="1"/>
  <c r="M332" i="1" s="1"/>
  <c r="K331" i="1"/>
  <c r="J332" i="1"/>
  <c r="N332" i="1" l="1"/>
  <c r="M333" i="1" s="1"/>
  <c r="L332" i="1"/>
  <c r="K332" i="1"/>
  <c r="J333" i="1"/>
  <c r="L333" i="1" l="1"/>
  <c r="K333" i="1"/>
  <c r="N333" i="1"/>
  <c r="M334" i="1" s="1"/>
  <c r="J334" i="1"/>
  <c r="L334" i="1" l="1"/>
  <c r="N334" i="1" s="1"/>
  <c r="M335" i="1" s="1"/>
  <c r="K334" i="1"/>
  <c r="J335" i="1"/>
  <c r="L335" i="1" l="1"/>
  <c r="N335" i="1" s="1"/>
  <c r="M336" i="1" s="1"/>
  <c r="K335" i="1"/>
  <c r="J336" i="1"/>
  <c r="L336" i="1" l="1"/>
  <c r="N336" i="1" s="1"/>
  <c r="M337" i="1" s="1"/>
  <c r="K336" i="1"/>
  <c r="J337" i="1"/>
  <c r="L337" i="1" l="1"/>
  <c r="N337" i="1" s="1"/>
  <c r="M338" i="1" s="1"/>
  <c r="K337" i="1"/>
  <c r="J338" i="1"/>
  <c r="L338" i="1" l="1"/>
  <c r="N338" i="1" s="1"/>
  <c r="M339" i="1" s="1"/>
  <c r="K338" i="1"/>
  <c r="J339" i="1"/>
  <c r="L339" i="1" l="1"/>
  <c r="N339" i="1" s="1"/>
  <c r="M340" i="1" s="1"/>
  <c r="K339" i="1"/>
  <c r="J340" i="1"/>
  <c r="L340" i="1" l="1"/>
  <c r="N340" i="1" s="1"/>
  <c r="M341" i="1" s="1"/>
  <c r="K340" i="1"/>
  <c r="J341" i="1"/>
  <c r="L341" i="1" l="1"/>
  <c r="N341" i="1" s="1"/>
  <c r="M342" i="1" s="1"/>
  <c r="K341" i="1"/>
  <c r="J342" i="1"/>
  <c r="N342" i="1" l="1"/>
  <c r="M343" i="1" s="1"/>
  <c r="L342" i="1"/>
  <c r="K342" i="1"/>
  <c r="J343" i="1"/>
  <c r="K343" i="1" l="1"/>
  <c r="L343" i="1"/>
  <c r="N343" i="1" s="1"/>
  <c r="M344" i="1" s="1"/>
  <c r="J344" i="1"/>
  <c r="L344" i="1" l="1"/>
  <c r="N344" i="1" s="1"/>
  <c r="M345" i="1" s="1"/>
  <c r="K344" i="1"/>
  <c r="J345" i="1"/>
  <c r="K345" i="1" l="1"/>
  <c r="L345" i="1"/>
  <c r="N345" i="1" s="1"/>
  <c r="M346" i="1" s="1"/>
  <c r="J346" i="1"/>
  <c r="N346" i="1" l="1"/>
  <c r="M347" i="1" s="1"/>
  <c r="L346" i="1"/>
  <c r="K346" i="1"/>
  <c r="J347" i="1"/>
  <c r="L347" i="1" l="1"/>
  <c r="N347" i="1" s="1"/>
  <c r="M348" i="1" s="1"/>
  <c r="K347" i="1"/>
  <c r="J348" i="1"/>
  <c r="L348" i="1" l="1"/>
  <c r="N348" i="1" s="1"/>
  <c r="M349" i="1" s="1"/>
  <c r="K348" i="1"/>
  <c r="J349" i="1"/>
  <c r="L349" i="1" l="1"/>
  <c r="N349" i="1" s="1"/>
  <c r="M350" i="1" s="1"/>
  <c r="K349" i="1"/>
  <c r="J350" i="1"/>
  <c r="L350" i="1" l="1"/>
  <c r="N350" i="1" s="1"/>
  <c r="M351" i="1" s="1"/>
  <c r="K350" i="1"/>
  <c r="J351" i="1"/>
  <c r="K351" i="1" l="1"/>
  <c r="L351" i="1"/>
  <c r="N351" i="1" s="1"/>
  <c r="M352" i="1" s="1"/>
  <c r="J352" i="1"/>
  <c r="L352" i="1" l="1"/>
  <c r="N352" i="1" s="1"/>
  <c r="M353" i="1" s="1"/>
  <c r="K352" i="1"/>
  <c r="J353" i="1"/>
  <c r="K353" i="1" l="1"/>
  <c r="L353" i="1"/>
  <c r="N353" i="1" s="1"/>
  <c r="M354" i="1" s="1"/>
  <c r="J354" i="1"/>
  <c r="L354" i="1" l="1"/>
  <c r="N354" i="1" s="1"/>
  <c r="M355" i="1" s="1"/>
  <c r="K354" i="1"/>
  <c r="J355" i="1"/>
  <c r="L355" i="1" l="1"/>
  <c r="N355" i="1" s="1"/>
  <c r="M356" i="1" s="1"/>
  <c r="K355" i="1"/>
  <c r="J356" i="1"/>
  <c r="L356" i="1" l="1"/>
  <c r="N356" i="1" s="1"/>
  <c r="M357" i="1" s="1"/>
  <c r="K356" i="1"/>
  <c r="J357" i="1"/>
  <c r="L357" i="1" l="1"/>
  <c r="N357" i="1" s="1"/>
  <c r="M358" i="1" s="1"/>
  <c r="K357" i="1"/>
  <c r="J358" i="1"/>
  <c r="K358" i="1" l="1"/>
  <c r="L358" i="1"/>
  <c r="N358" i="1" s="1"/>
  <c r="M359" i="1" s="1"/>
  <c r="J359" i="1"/>
  <c r="L359" i="1" l="1"/>
  <c r="K359" i="1"/>
  <c r="N359" i="1" s="1"/>
  <c r="M360" i="1" s="1"/>
  <c r="J360" i="1"/>
  <c r="K360" i="1" l="1"/>
  <c r="N360" i="1" s="1"/>
  <c r="M361" i="1" s="1"/>
  <c r="L360" i="1"/>
  <c r="J361" i="1"/>
  <c r="K361" i="1" l="1"/>
  <c r="N361" i="1" s="1"/>
  <c r="M362" i="1" s="1"/>
  <c r="L361" i="1"/>
  <c r="J362" i="1"/>
  <c r="K362" i="1" l="1"/>
  <c r="N362" i="1" s="1"/>
  <c r="M363" i="1" s="1"/>
  <c r="L362" i="1"/>
  <c r="J363" i="1"/>
  <c r="L363" i="1" l="1"/>
  <c r="N363" i="1" s="1"/>
  <c r="M364" i="1" s="1"/>
  <c r="K363" i="1"/>
  <c r="J364" i="1"/>
  <c r="K364" i="1" l="1"/>
  <c r="L364" i="1"/>
  <c r="N364" i="1" s="1"/>
  <c r="M365" i="1" s="1"/>
  <c r="J365" i="1"/>
  <c r="L365" i="1" l="1"/>
  <c r="N365" i="1" s="1"/>
  <c r="M366" i="1" s="1"/>
  <c r="K365" i="1"/>
  <c r="J366" i="1"/>
  <c r="K366" i="1" l="1"/>
  <c r="L366" i="1"/>
  <c r="N366" i="1" s="1"/>
  <c r="M367" i="1" s="1"/>
  <c r="J367" i="1"/>
  <c r="K367" i="1" l="1"/>
  <c r="L367" i="1"/>
  <c r="N367" i="1" s="1"/>
  <c r="M368" i="1" s="1"/>
  <c r="J368" i="1"/>
  <c r="K368" i="1" l="1"/>
  <c r="L368" i="1"/>
  <c r="N368" i="1" s="1"/>
  <c r="M369" i="1" s="1"/>
  <c r="J369" i="1"/>
  <c r="L369" i="1" l="1"/>
  <c r="N369" i="1" s="1"/>
  <c r="M370" i="1" s="1"/>
  <c r="K369" i="1"/>
  <c r="J370" i="1"/>
  <c r="K370" i="1" l="1"/>
  <c r="L370" i="1"/>
  <c r="N370" i="1" s="1"/>
  <c r="M371" i="1" s="1"/>
  <c r="J371" i="1"/>
  <c r="L371" i="1" l="1"/>
  <c r="N371" i="1" s="1"/>
  <c r="M372" i="1" s="1"/>
  <c r="K371" i="1"/>
  <c r="J372" i="1"/>
  <c r="K372" i="1" l="1"/>
  <c r="L372" i="1"/>
  <c r="N372" i="1" s="1"/>
  <c r="M373" i="1" s="1"/>
  <c r="J373" i="1"/>
  <c r="K373" i="1" l="1"/>
  <c r="L373" i="1"/>
  <c r="N373" i="1" s="1"/>
  <c r="M374" i="1" s="1"/>
  <c r="J374" i="1"/>
  <c r="K374" i="1" l="1"/>
  <c r="L374" i="1"/>
  <c r="N374" i="1" s="1"/>
  <c r="M375" i="1" s="1"/>
  <c r="J375" i="1"/>
  <c r="L375" i="1" l="1"/>
  <c r="N375" i="1" s="1"/>
  <c r="M376" i="1" s="1"/>
  <c r="K375" i="1"/>
  <c r="J376" i="1"/>
  <c r="K376" i="1" l="1"/>
  <c r="L376" i="1"/>
  <c r="N376" i="1" s="1"/>
  <c r="M377" i="1" s="1"/>
  <c r="J377" i="1"/>
  <c r="L377" i="1" l="1"/>
  <c r="N377" i="1" s="1"/>
  <c r="M378" i="1" s="1"/>
  <c r="K377" i="1"/>
  <c r="J378" i="1"/>
  <c r="K378" i="1" l="1"/>
  <c r="L378" i="1"/>
  <c r="N378" i="1" s="1"/>
  <c r="M379" i="1" s="1"/>
  <c r="J379" i="1"/>
  <c r="K379" i="1" l="1"/>
  <c r="L379" i="1"/>
  <c r="N379" i="1" s="1"/>
  <c r="M380" i="1" s="1"/>
  <c r="J380" i="1"/>
  <c r="N380" i="1" l="1"/>
  <c r="M381" i="1" s="1"/>
  <c r="K380" i="1"/>
  <c r="L380" i="1"/>
  <c r="J381" i="1"/>
  <c r="N381" i="1" l="1"/>
  <c r="M382" i="1" s="1"/>
  <c r="L381" i="1"/>
  <c r="K381" i="1"/>
  <c r="J382" i="1"/>
  <c r="K382" i="1" l="1"/>
  <c r="L382" i="1"/>
  <c r="N382" i="1"/>
  <c r="M383" i="1" s="1"/>
  <c r="J383" i="1"/>
  <c r="N383" i="1" l="1"/>
  <c r="M384" i="1" s="1"/>
  <c r="L383" i="1"/>
  <c r="K383" i="1"/>
  <c r="J384" i="1"/>
  <c r="K384" i="1" l="1"/>
  <c r="L384" i="1"/>
  <c r="N384" i="1"/>
  <c r="M385" i="1" s="1"/>
  <c r="J385" i="1"/>
  <c r="N385" i="1" l="1"/>
  <c r="M386" i="1" s="1"/>
  <c r="K385" i="1"/>
  <c r="L385" i="1"/>
  <c r="J386" i="1"/>
  <c r="K386" i="1" l="1"/>
  <c r="L386" i="1"/>
  <c r="N386" i="1"/>
  <c r="M387" i="1" s="1"/>
  <c r="J387" i="1"/>
  <c r="L387" i="1" l="1"/>
  <c r="N387" i="1" s="1"/>
  <c r="M388" i="1" s="1"/>
  <c r="K387" i="1"/>
  <c r="J388" i="1"/>
  <c r="N388" i="1" l="1"/>
  <c r="M389" i="1" s="1"/>
  <c r="K388" i="1"/>
  <c r="L388" i="1"/>
  <c r="J389" i="1"/>
  <c r="L389" i="1" l="1"/>
  <c r="K389" i="1"/>
  <c r="J390" i="1"/>
  <c r="N389" i="1" l="1"/>
  <c r="M390" i="1" s="1"/>
  <c r="N390" i="1" s="1"/>
  <c r="M391" i="1" s="1"/>
  <c r="K390" i="1"/>
  <c r="L390" i="1"/>
  <c r="J391" i="1"/>
  <c r="K391" i="1" l="1"/>
  <c r="L391" i="1"/>
  <c r="N391" i="1" s="1"/>
  <c r="M392" i="1" s="1"/>
  <c r="J392" i="1"/>
  <c r="K392" i="1" l="1"/>
  <c r="N392" i="1" s="1"/>
  <c r="M393" i="1" s="1"/>
  <c r="L392" i="1"/>
  <c r="J393" i="1"/>
  <c r="L393" i="1" l="1"/>
  <c r="K393" i="1"/>
  <c r="N393" i="1" s="1"/>
  <c r="M394" i="1" s="1"/>
  <c r="J394" i="1"/>
  <c r="K394" i="1" l="1"/>
  <c r="N394" i="1" s="1"/>
  <c r="M395" i="1" s="1"/>
  <c r="L394" i="1"/>
  <c r="J395" i="1"/>
  <c r="L395" i="1" l="1"/>
  <c r="K395" i="1"/>
  <c r="N395" i="1" s="1"/>
  <c r="M396" i="1" s="1"/>
  <c r="J396" i="1"/>
  <c r="K396" i="1" l="1"/>
  <c r="N396" i="1" s="1"/>
  <c r="M397" i="1" s="1"/>
  <c r="L396" i="1"/>
  <c r="J397" i="1"/>
  <c r="K397" i="1" l="1"/>
  <c r="N397" i="1" s="1"/>
  <c r="M398" i="1" s="1"/>
  <c r="L397" i="1"/>
  <c r="J398" i="1"/>
  <c r="N398" i="1" l="1"/>
  <c r="M399" i="1" s="1"/>
  <c r="K398" i="1"/>
  <c r="L398" i="1"/>
  <c r="J399" i="1"/>
  <c r="L399" i="1" l="1"/>
  <c r="K399" i="1"/>
  <c r="N399" i="1" s="1"/>
  <c r="M400" i="1" s="1"/>
  <c r="J400" i="1"/>
  <c r="N400" i="1" l="1"/>
  <c r="M401" i="1" s="1"/>
  <c r="K400" i="1"/>
  <c r="L400" i="1"/>
  <c r="J401" i="1"/>
  <c r="L401" i="1" l="1"/>
  <c r="K401" i="1"/>
  <c r="N401" i="1"/>
  <c r="M402" i="1" s="1"/>
  <c r="J402" i="1"/>
  <c r="K402" i="1" l="1"/>
  <c r="N402" i="1" s="1"/>
  <c r="M403" i="1" s="1"/>
  <c r="L402" i="1"/>
  <c r="J403" i="1"/>
  <c r="K403" i="1" l="1"/>
  <c r="N403" i="1" s="1"/>
  <c r="M404" i="1" s="1"/>
  <c r="L403" i="1"/>
  <c r="J404" i="1"/>
  <c r="K404" i="1" l="1"/>
  <c r="N404" i="1" s="1"/>
  <c r="M405" i="1" s="1"/>
  <c r="L404" i="1"/>
  <c r="J405" i="1"/>
  <c r="L405" i="1" l="1"/>
  <c r="K405" i="1"/>
  <c r="N405" i="1" s="1"/>
  <c r="M406" i="1" s="1"/>
  <c r="J406" i="1"/>
  <c r="K406" i="1" l="1"/>
  <c r="N406" i="1" s="1"/>
  <c r="M407" i="1" s="1"/>
  <c r="L406" i="1"/>
  <c r="J407" i="1"/>
  <c r="L407" i="1" l="1"/>
  <c r="K407" i="1"/>
  <c r="N407" i="1" s="1"/>
  <c r="M408" i="1" s="1"/>
  <c r="J408" i="1"/>
  <c r="K408" i="1" l="1"/>
  <c r="N408" i="1" s="1"/>
  <c r="M409" i="1" s="1"/>
  <c r="L408" i="1"/>
  <c r="J409" i="1"/>
  <c r="K409" i="1" l="1"/>
  <c r="N409" i="1" s="1"/>
  <c r="M410" i="1" s="1"/>
  <c r="L409" i="1"/>
  <c r="J410" i="1"/>
  <c r="K410" i="1" l="1"/>
  <c r="N410" i="1" s="1"/>
  <c r="M411" i="1" s="1"/>
  <c r="L410" i="1"/>
  <c r="J411" i="1"/>
  <c r="L411" i="1" l="1"/>
  <c r="K411" i="1"/>
  <c r="N411" i="1" s="1"/>
  <c r="M412" i="1" s="1"/>
  <c r="J412" i="1"/>
  <c r="K412" i="1" l="1"/>
  <c r="L412" i="1"/>
  <c r="N412" i="1" s="1"/>
  <c r="M413" i="1" s="1"/>
  <c r="J413" i="1"/>
  <c r="L413" i="1" l="1"/>
  <c r="N413" i="1" s="1"/>
  <c r="M414" i="1" s="1"/>
  <c r="K413" i="1"/>
  <c r="J414" i="1"/>
  <c r="K414" i="1" l="1"/>
  <c r="L414" i="1"/>
  <c r="N414" i="1" s="1"/>
  <c r="M415" i="1" s="1"/>
  <c r="J415" i="1"/>
  <c r="K415" i="1" l="1"/>
  <c r="L415" i="1"/>
  <c r="N415" i="1" s="1"/>
  <c r="M416" i="1" s="1"/>
  <c r="J416" i="1"/>
  <c r="K416" i="1" l="1"/>
  <c r="L416" i="1"/>
  <c r="N416" i="1" s="1"/>
  <c r="M417" i="1" s="1"/>
  <c r="J417" i="1"/>
  <c r="L417" i="1" l="1"/>
  <c r="N417" i="1" s="1"/>
  <c r="M418" i="1" s="1"/>
  <c r="K417" i="1"/>
  <c r="J418" i="1"/>
  <c r="N418" i="1" l="1"/>
  <c r="M419" i="1" s="1"/>
  <c r="K418" i="1"/>
  <c r="L418" i="1"/>
  <c r="J419" i="1"/>
  <c r="L419" i="1" l="1"/>
  <c r="K419" i="1"/>
  <c r="N419" i="1"/>
  <c r="M420" i="1" s="1"/>
  <c r="J420" i="1"/>
  <c r="K420" i="1" l="1"/>
  <c r="L420" i="1"/>
  <c r="N420" i="1" s="1"/>
  <c r="M421" i="1" s="1"/>
  <c r="J421" i="1"/>
  <c r="K421" i="1" l="1"/>
  <c r="L421" i="1"/>
  <c r="N421" i="1" s="1"/>
  <c r="M422" i="1" s="1"/>
  <c r="J422" i="1"/>
  <c r="N422" i="1" l="1"/>
  <c r="M423" i="1" s="1"/>
  <c r="K422" i="1"/>
  <c r="L422" i="1"/>
  <c r="J423" i="1"/>
  <c r="N423" i="1" l="1"/>
  <c r="M424" i="1" s="1"/>
  <c r="L423" i="1"/>
  <c r="K423" i="1"/>
  <c r="J424" i="1"/>
  <c r="K424" i="1" l="1"/>
  <c r="L424" i="1"/>
  <c r="N424" i="1"/>
  <c r="M425" i="1" s="1"/>
  <c r="J425" i="1"/>
  <c r="N425" i="1" l="1"/>
  <c r="M426" i="1" s="1"/>
  <c r="L425" i="1"/>
  <c r="K425" i="1"/>
  <c r="J426" i="1"/>
  <c r="K426" i="1" l="1"/>
  <c r="L426" i="1"/>
  <c r="N426" i="1"/>
  <c r="M427" i="1" s="1"/>
  <c r="J427" i="1"/>
  <c r="N427" i="1" l="1"/>
  <c r="M428" i="1" s="1"/>
  <c r="K427" i="1"/>
  <c r="L427" i="1"/>
  <c r="J428" i="1"/>
  <c r="N428" i="1" l="1"/>
  <c r="M429" i="1" s="1"/>
  <c r="K428" i="1"/>
  <c r="L428" i="1"/>
  <c r="J429" i="1"/>
  <c r="N429" i="1" l="1"/>
  <c r="M430" i="1" s="1"/>
  <c r="L429" i="1"/>
  <c r="K429" i="1"/>
  <c r="J430" i="1"/>
  <c r="K430" i="1" l="1"/>
  <c r="L430" i="1"/>
  <c r="N430" i="1"/>
  <c r="M431" i="1" s="1"/>
  <c r="J431" i="1"/>
  <c r="L431" i="1" l="1"/>
  <c r="N431" i="1" s="1"/>
  <c r="M432" i="1" s="1"/>
  <c r="K431" i="1"/>
  <c r="J432" i="1"/>
  <c r="K432" i="1" l="1"/>
  <c r="L432" i="1"/>
  <c r="N432" i="1" s="1"/>
  <c r="M433" i="1" s="1"/>
  <c r="J433" i="1"/>
  <c r="K433" i="1" l="1"/>
  <c r="L433" i="1"/>
  <c r="N433" i="1" s="1"/>
  <c r="M434" i="1" s="1"/>
  <c r="J434" i="1"/>
  <c r="K434" i="1" l="1"/>
  <c r="L434" i="1"/>
  <c r="N434" i="1" s="1"/>
  <c r="M435" i="1" s="1"/>
  <c r="J435" i="1"/>
  <c r="L435" i="1" l="1"/>
  <c r="N435" i="1" s="1"/>
  <c r="M436" i="1" s="1"/>
  <c r="K435" i="1"/>
  <c r="J436" i="1"/>
  <c r="K436" i="1" l="1"/>
  <c r="N436" i="1" s="1"/>
  <c r="M437" i="1" s="1"/>
  <c r="L436" i="1"/>
  <c r="J437" i="1"/>
  <c r="L437" i="1" l="1"/>
  <c r="K437" i="1"/>
  <c r="N437" i="1" s="1"/>
  <c r="M438" i="1" s="1"/>
  <c r="J438" i="1"/>
  <c r="K438" i="1" l="1"/>
  <c r="N438" i="1" s="1"/>
  <c r="M439" i="1" s="1"/>
  <c r="L438" i="1"/>
  <c r="J439" i="1"/>
  <c r="K439" i="1" l="1"/>
  <c r="N439" i="1" s="1"/>
  <c r="L439" i="1"/>
</calcChain>
</file>

<file path=xl/sharedStrings.xml><?xml version="1.0" encoding="utf-8"?>
<sst xmlns="http://schemas.openxmlformats.org/spreadsheetml/2006/main" count="19" uniqueCount="19">
  <si>
    <t>Open</t>
  </si>
  <si>
    <t>High</t>
  </si>
  <si>
    <t>Low</t>
  </si>
  <si>
    <t>Close</t>
  </si>
  <si>
    <t>Date</t>
  </si>
  <si>
    <t>Ticker:</t>
  </si>
  <si>
    <t>H-L</t>
  </si>
  <si>
    <t>H-pC</t>
  </si>
  <si>
    <t>L-pC</t>
  </si>
  <si>
    <t>TR</t>
  </si>
  <si>
    <t>ATR (RMA)</t>
  </si>
  <si>
    <t>ATR length:</t>
  </si>
  <si>
    <t>The Full List of Templates</t>
  </si>
  <si>
    <t>SPY</t>
  </si>
  <si>
    <t>Factor:</t>
  </si>
  <si>
    <t>Upper Band</t>
  </si>
  <si>
    <t>Lower Band</t>
  </si>
  <si>
    <t>Trend</t>
  </si>
  <si>
    <t>Supertrend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</si>
</sst>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2" fontId="6" fillId="0" borderId="0" xfId="0" applyNumberFormat="1" applyFont="1"/>
    <xf numFmtId="2" fontId="1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0" fontId="1" fillId="0" borderId="0" xfId="0" applyFon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2" fontId="5" fillId="2" borderId="0" xfId="0" applyNumberFormat="1" applyFont="1" applyFill="1"/>
    <xf numFmtId="2" fontId="8" fillId="0" borderId="0" xfId="0" applyNumberFormat="1" applyFont="1" applyAlignment="1">
      <alignment horizontal="center" vertical="center" wrapText="1"/>
    </xf>
    <xf numFmtId="0" fontId="10" fillId="2" borderId="0" xfId="3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2" fontId="6" fillId="2" borderId="0" xfId="0" applyNumberFormat="1" applyFont="1" applyFill="1"/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18</xdr:row>
      <xdr:rowOff>142874</xdr:rowOff>
    </xdr:from>
    <xdr:to>
      <xdr:col>14</xdr:col>
      <xdr:colOff>695325</xdr:colOff>
      <xdr:row>24</xdr:row>
      <xdr:rowOff>28575</xdr:rowOff>
    </xdr:to>
    <xdr:sp macro="" textlink="">
      <xdr:nvSpPr>
        <xdr:cNvPr id="5" name="Speech Bubble: Rectangle with Corners Rounded 4">
          <a:extLst>
            <a:ext uri="{FF2B5EF4-FFF2-40B4-BE49-F238E27FC236}">
              <a16:creationId xmlns:a16="http://schemas.microsoft.com/office/drawing/2014/main" id="{AAF76DAB-0AAF-4E10-A23D-1D117F73A404}"/>
            </a:ext>
          </a:extLst>
        </xdr:cNvPr>
        <xdr:cNvSpPr/>
      </xdr:nvSpPr>
      <xdr:spPr>
        <a:xfrm>
          <a:off x="4981575" y="3267074"/>
          <a:ext cx="4305300" cy="857251"/>
        </a:xfrm>
        <a:prstGeom prst="wedgeRoundRectCallout">
          <a:avLst>
            <a:gd name="adj1" fmla="val 1423"/>
            <a:gd name="adj2" fmla="val 15784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Formulas in yellow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cells differ from the rest cells. This is a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initialization step.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16</xdr:col>
      <xdr:colOff>9525</xdr:colOff>
      <xdr:row>5</xdr:row>
      <xdr:rowOff>0</xdr:rowOff>
    </xdr:from>
    <xdr:to>
      <xdr:col>21</xdr:col>
      <xdr:colOff>310523</xdr:colOff>
      <xdr:row>18</xdr:row>
      <xdr:rowOff>89539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DFAB95-DEA0-153E-9286-5D86BA903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7900" y="1019175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V439"/>
  <sheetViews>
    <sheetView tabSelected="1" zoomScaleNormal="100" workbookViewId="0">
      <pane ySplit="1" topLeftCell="A2" activePane="bottomLeft" state="frozen"/>
      <selection activeCell="M1" sqref="M1"/>
      <selection pane="bottomLeft" activeCell="N9" sqref="N9"/>
    </sheetView>
  </sheetViews>
  <sheetFormatPr defaultColWidth="12.5703125" defaultRowHeight="15.75" customHeight="1" x14ac:dyDescent="0.2"/>
  <cols>
    <col min="1" max="1" width="12.42578125" style="5" customWidth="1"/>
    <col min="2" max="9" width="7.42578125" style="1" customWidth="1"/>
    <col min="10" max="13" width="11" style="1" customWidth="1"/>
    <col min="14" max="14" width="13" style="1" customWidth="1"/>
    <col min="16" max="16" width="6.42578125" customWidth="1"/>
    <col min="17" max="17" width="9.85546875" customWidth="1"/>
    <col min="18" max="18" width="10" customWidth="1"/>
    <col min="19" max="19" width="9" customWidth="1"/>
    <col min="20" max="20" width="9.85546875" customWidth="1"/>
    <col min="21" max="21" width="15.28515625" customWidth="1"/>
    <col min="22" max="22" width="13.7109375" customWidth="1"/>
  </cols>
  <sheetData>
    <row r="1" spans="1:22" ht="29.25" customHeight="1" x14ac:dyDescent="0.2">
      <c r="A1" s="8" t="s">
        <v>4</v>
      </c>
      <c r="B1" s="9" t="s">
        <v>0</v>
      </c>
      <c r="C1" s="9" t="s">
        <v>1</v>
      </c>
      <c r="D1" s="9" t="s">
        <v>2</v>
      </c>
      <c r="E1" s="9" t="s">
        <v>3</v>
      </c>
      <c r="F1" s="14" t="s">
        <v>6</v>
      </c>
      <c r="G1" s="14" t="s">
        <v>7</v>
      </c>
      <c r="H1" s="14" t="s">
        <v>8</v>
      </c>
      <c r="I1" s="14" t="s">
        <v>9</v>
      </c>
      <c r="J1" s="14" t="s">
        <v>10</v>
      </c>
      <c r="K1" s="14" t="s">
        <v>15</v>
      </c>
      <c r="L1" s="14" t="s">
        <v>16</v>
      </c>
      <c r="M1" s="14" t="s">
        <v>17</v>
      </c>
      <c r="N1" s="14" t="s">
        <v>18</v>
      </c>
      <c r="O1" s="11" t="s">
        <v>11</v>
      </c>
      <c r="P1" s="12">
        <v>10</v>
      </c>
      <c r="Q1" s="17" t="s">
        <v>14</v>
      </c>
      <c r="R1" s="18">
        <v>3</v>
      </c>
      <c r="S1" s="10" t="s">
        <v>5</v>
      </c>
      <c r="T1" s="10" t="s">
        <v>13</v>
      </c>
      <c r="U1" s="15" t="s">
        <v>12</v>
      </c>
      <c r="V1" s="16"/>
    </row>
    <row r="2" spans="1:22" ht="12.75" x14ac:dyDescent="0.2">
      <c r="A2" s="4">
        <v>45078</v>
      </c>
      <c r="B2" s="7">
        <v>418.09</v>
      </c>
      <c r="C2" s="7">
        <v>422.92</v>
      </c>
      <c r="D2" s="7">
        <v>416.79</v>
      </c>
      <c r="E2" s="7">
        <v>421.82</v>
      </c>
      <c r="F2" s="7"/>
      <c r="G2" s="7"/>
      <c r="H2" s="7"/>
      <c r="I2" s="7"/>
      <c r="J2" s="2"/>
      <c r="K2" s="2"/>
      <c r="L2" s="2"/>
      <c r="M2" s="2"/>
      <c r="N2" s="2"/>
      <c r="O2" s="6"/>
    </row>
    <row r="3" spans="1:22" ht="12.75" x14ac:dyDescent="0.2">
      <c r="A3" s="4">
        <v>45079</v>
      </c>
      <c r="B3" s="7">
        <v>424.5</v>
      </c>
      <c r="C3" s="7">
        <v>428.74</v>
      </c>
      <c r="D3" s="7">
        <v>423.95</v>
      </c>
      <c r="E3" s="7">
        <v>427.92</v>
      </c>
      <c r="F3" s="2">
        <f t="shared" ref="F3:F66" si="0">C3-D3</f>
        <v>4.7900000000000205</v>
      </c>
      <c r="G3" s="2">
        <f t="shared" ref="G3:G66" si="1">ABS(C3-E2)</f>
        <v>6.9200000000000159</v>
      </c>
      <c r="H3" s="2">
        <f t="shared" ref="H3:H66" si="2">ABS(D3-E2)</f>
        <v>2.1299999999999955</v>
      </c>
      <c r="I3" s="2">
        <f t="shared" ref="I3" si="3">MAX(F3:H3)</f>
        <v>6.9200000000000159</v>
      </c>
      <c r="J3" s="2"/>
      <c r="K3" s="2"/>
      <c r="L3" s="2"/>
      <c r="M3" s="2"/>
      <c r="N3" s="2"/>
      <c r="O3" s="6"/>
    </row>
    <row r="4" spans="1:22" ht="12.75" x14ac:dyDescent="0.2">
      <c r="A4" s="4">
        <v>45082</v>
      </c>
      <c r="B4" s="7">
        <v>428.28</v>
      </c>
      <c r="C4" s="7">
        <v>429.67</v>
      </c>
      <c r="D4" s="7">
        <v>426.37</v>
      </c>
      <c r="E4" s="7">
        <v>427.1</v>
      </c>
      <c r="F4" s="2">
        <f t="shared" si="0"/>
        <v>3.3000000000000114</v>
      </c>
      <c r="G4" s="2">
        <f t="shared" si="1"/>
        <v>1.75</v>
      </c>
      <c r="H4" s="2">
        <f t="shared" si="2"/>
        <v>1.5500000000000114</v>
      </c>
      <c r="I4" s="2">
        <f t="shared" ref="I4:I67" si="4">MAX(F4:H4)</f>
        <v>3.3000000000000114</v>
      </c>
      <c r="J4" s="2"/>
      <c r="K4" s="2"/>
      <c r="L4" s="2"/>
      <c r="M4" s="2"/>
      <c r="N4" s="2"/>
      <c r="O4" s="6"/>
    </row>
    <row r="5" spans="1:22" ht="12.75" x14ac:dyDescent="0.2">
      <c r="A5" s="4">
        <v>45083</v>
      </c>
      <c r="B5" s="7">
        <v>426.67</v>
      </c>
      <c r="C5" s="7">
        <v>428.58</v>
      </c>
      <c r="D5" s="7">
        <v>425.99</v>
      </c>
      <c r="E5" s="7">
        <v>428.03</v>
      </c>
      <c r="F5" s="2">
        <f t="shared" si="0"/>
        <v>2.589999999999975</v>
      </c>
      <c r="G5" s="2">
        <f t="shared" si="1"/>
        <v>1.4799999999999613</v>
      </c>
      <c r="H5" s="2">
        <f t="shared" si="2"/>
        <v>1.1100000000000136</v>
      </c>
      <c r="I5" s="2">
        <f t="shared" si="4"/>
        <v>2.589999999999975</v>
      </c>
      <c r="J5" s="2"/>
      <c r="K5" s="2"/>
      <c r="L5" s="2"/>
      <c r="M5" s="2"/>
      <c r="N5" s="2"/>
      <c r="O5" s="6"/>
    </row>
    <row r="6" spans="1:22" ht="12.75" x14ac:dyDescent="0.2">
      <c r="A6" s="4">
        <v>45084</v>
      </c>
      <c r="B6" s="7">
        <v>428.44</v>
      </c>
      <c r="C6" s="7">
        <v>429.62</v>
      </c>
      <c r="D6" s="7">
        <v>426.11</v>
      </c>
      <c r="E6" s="7">
        <v>426.55</v>
      </c>
      <c r="F6" s="2">
        <f t="shared" si="0"/>
        <v>3.5099999999999909</v>
      </c>
      <c r="G6" s="2">
        <f t="shared" si="1"/>
        <v>1.5900000000000318</v>
      </c>
      <c r="H6" s="2">
        <f t="shared" si="2"/>
        <v>1.9199999999999591</v>
      </c>
      <c r="I6" s="2">
        <f t="shared" si="4"/>
        <v>3.5099999999999909</v>
      </c>
      <c r="J6" s="2"/>
      <c r="K6" s="2"/>
      <c r="L6" s="2"/>
      <c r="M6" s="2"/>
      <c r="N6" s="2"/>
      <c r="O6" s="6"/>
    </row>
    <row r="7" spans="1:22" ht="12.75" x14ac:dyDescent="0.2">
      <c r="A7" s="4">
        <v>45085</v>
      </c>
      <c r="B7" s="7">
        <v>426.62</v>
      </c>
      <c r="C7" s="7">
        <v>429.6</v>
      </c>
      <c r="D7" s="7">
        <v>425.82</v>
      </c>
      <c r="E7" s="7">
        <v>429.13</v>
      </c>
      <c r="F7" s="2">
        <f t="shared" si="0"/>
        <v>3.7800000000000296</v>
      </c>
      <c r="G7" s="2">
        <f t="shared" si="1"/>
        <v>3.0500000000000114</v>
      </c>
      <c r="H7" s="2">
        <f t="shared" si="2"/>
        <v>0.73000000000001819</v>
      </c>
      <c r="I7" s="2">
        <f t="shared" si="4"/>
        <v>3.7800000000000296</v>
      </c>
      <c r="J7" s="2"/>
      <c r="K7" s="2"/>
      <c r="L7" s="2"/>
      <c r="M7" s="2"/>
      <c r="N7" s="2"/>
      <c r="O7" s="6"/>
    </row>
    <row r="8" spans="1:22" ht="12.75" x14ac:dyDescent="0.2">
      <c r="A8" s="4">
        <v>45086</v>
      </c>
      <c r="B8" s="7">
        <v>429.96</v>
      </c>
      <c r="C8" s="7">
        <v>431.99</v>
      </c>
      <c r="D8" s="7">
        <v>428.87</v>
      </c>
      <c r="E8" s="7">
        <v>429.9</v>
      </c>
      <c r="F8" s="2">
        <f t="shared" si="0"/>
        <v>3.1200000000000045</v>
      </c>
      <c r="G8" s="2">
        <f t="shared" si="1"/>
        <v>2.8600000000000136</v>
      </c>
      <c r="H8" s="2">
        <f t="shared" si="2"/>
        <v>0.25999999999999091</v>
      </c>
      <c r="I8" s="2">
        <f t="shared" si="4"/>
        <v>3.1200000000000045</v>
      </c>
      <c r="J8" s="2"/>
      <c r="K8" s="2"/>
      <c r="L8" s="2"/>
      <c r="M8" s="2"/>
      <c r="N8" s="2"/>
      <c r="O8" s="6"/>
    </row>
    <row r="9" spans="1:22" ht="12.75" x14ac:dyDescent="0.2">
      <c r="A9" s="4">
        <v>45089</v>
      </c>
      <c r="B9" s="7">
        <v>430.92</v>
      </c>
      <c r="C9" s="7">
        <v>433.88</v>
      </c>
      <c r="D9" s="7">
        <v>430.17</v>
      </c>
      <c r="E9" s="7">
        <v>433.8</v>
      </c>
      <c r="F9" s="2">
        <f t="shared" si="0"/>
        <v>3.7099999999999795</v>
      </c>
      <c r="G9" s="2">
        <f t="shared" si="1"/>
        <v>3.9800000000000182</v>
      </c>
      <c r="H9" s="2">
        <f t="shared" si="2"/>
        <v>0.27000000000003865</v>
      </c>
      <c r="I9" s="2">
        <f t="shared" si="4"/>
        <v>3.9800000000000182</v>
      </c>
      <c r="J9" s="2"/>
      <c r="K9" s="2"/>
      <c r="L9" s="2"/>
      <c r="M9" s="2"/>
      <c r="N9" s="2"/>
      <c r="O9" s="6"/>
    </row>
    <row r="10" spans="1:22" ht="12.75" x14ac:dyDescent="0.2">
      <c r="A10" s="4">
        <v>45090</v>
      </c>
      <c r="B10" s="7">
        <v>435.32</v>
      </c>
      <c r="C10" s="7">
        <v>437.33</v>
      </c>
      <c r="D10" s="7">
        <v>434.63</v>
      </c>
      <c r="E10" s="7">
        <v>436.66</v>
      </c>
      <c r="F10" s="2">
        <f t="shared" si="0"/>
        <v>2.6999999999999886</v>
      </c>
      <c r="G10" s="2">
        <f t="shared" si="1"/>
        <v>3.5299999999999727</v>
      </c>
      <c r="H10" s="2">
        <f t="shared" si="2"/>
        <v>0.82999999999998408</v>
      </c>
      <c r="I10" s="2">
        <f t="shared" si="4"/>
        <v>3.5299999999999727</v>
      </c>
      <c r="J10" s="2"/>
      <c r="K10" s="2"/>
      <c r="L10" s="2"/>
      <c r="M10" s="2"/>
      <c r="N10" s="2"/>
      <c r="O10" s="6"/>
    </row>
    <row r="11" spans="1:22" ht="12.75" x14ac:dyDescent="0.2">
      <c r="A11" s="4">
        <v>45091</v>
      </c>
      <c r="B11" s="7">
        <v>437.01</v>
      </c>
      <c r="C11" s="7">
        <v>439.06</v>
      </c>
      <c r="D11" s="7">
        <v>433.59</v>
      </c>
      <c r="E11" s="7">
        <v>437.18</v>
      </c>
      <c r="F11" s="2">
        <f t="shared" si="0"/>
        <v>5.4700000000000273</v>
      </c>
      <c r="G11" s="2">
        <f t="shared" si="1"/>
        <v>2.3999999999999773</v>
      </c>
      <c r="H11" s="2">
        <f t="shared" si="2"/>
        <v>3.07000000000005</v>
      </c>
      <c r="I11" s="2">
        <f t="shared" si="4"/>
        <v>5.4700000000000273</v>
      </c>
      <c r="J11" s="2"/>
      <c r="K11" s="2"/>
      <c r="L11" s="2"/>
      <c r="M11" s="2"/>
      <c r="N11" s="2"/>
      <c r="O11" s="6"/>
    </row>
    <row r="12" spans="1:22" ht="12.75" x14ac:dyDescent="0.2">
      <c r="A12" s="4">
        <v>45092</v>
      </c>
      <c r="B12" s="7">
        <v>436.33</v>
      </c>
      <c r="C12" s="7">
        <v>443.9</v>
      </c>
      <c r="D12" s="7">
        <v>436.23</v>
      </c>
      <c r="E12" s="7">
        <v>442.6</v>
      </c>
      <c r="F12" s="2">
        <f t="shared" si="0"/>
        <v>7.6699999999999591</v>
      </c>
      <c r="G12" s="2">
        <f t="shared" si="1"/>
        <v>6.7199999999999704</v>
      </c>
      <c r="H12" s="2">
        <f t="shared" si="2"/>
        <v>0.94999999999998863</v>
      </c>
      <c r="I12" s="2">
        <f t="shared" si="4"/>
        <v>7.6699999999999591</v>
      </c>
      <c r="J12" s="2"/>
      <c r="K12" s="2"/>
      <c r="L12" s="2"/>
      <c r="M12" s="2"/>
      <c r="N12" s="2"/>
      <c r="O12" s="6"/>
    </row>
    <row r="13" spans="1:22" ht="12.75" x14ac:dyDescent="0.2">
      <c r="A13" s="4">
        <v>45093</v>
      </c>
      <c r="B13" s="7">
        <v>443.02</v>
      </c>
      <c r="C13" s="7">
        <v>443.61</v>
      </c>
      <c r="D13" s="7">
        <v>438.97</v>
      </c>
      <c r="E13" s="7">
        <v>439.46</v>
      </c>
      <c r="F13" s="2">
        <f t="shared" si="0"/>
        <v>4.6399999999999864</v>
      </c>
      <c r="G13" s="2">
        <f t="shared" si="1"/>
        <v>1.0099999999999909</v>
      </c>
      <c r="H13" s="2">
        <f t="shared" si="2"/>
        <v>3.6299999999999955</v>
      </c>
      <c r="I13" s="2">
        <f t="shared" si="4"/>
        <v>4.6399999999999864</v>
      </c>
      <c r="J13" s="2"/>
      <c r="K13" s="2"/>
      <c r="L13" s="2"/>
      <c r="M13" s="2"/>
      <c r="N13" s="2"/>
      <c r="O13" s="6"/>
    </row>
    <row r="14" spans="1:22" ht="12.75" x14ac:dyDescent="0.2">
      <c r="A14" s="4">
        <v>45097</v>
      </c>
      <c r="B14" s="7">
        <v>437.45</v>
      </c>
      <c r="C14" s="7">
        <v>438.37</v>
      </c>
      <c r="D14" s="7">
        <v>435.03</v>
      </c>
      <c r="E14" s="7">
        <v>437.18</v>
      </c>
      <c r="F14" s="2">
        <f t="shared" si="0"/>
        <v>3.3400000000000318</v>
      </c>
      <c r="G14" s="2">
        <f t="shared" si="1"/>
        <v>1.089999999999975</v>
      </c>
      <c r="H14" s="2">
        <f t="shared" si="2"/>
        <v>4.4300000000000068</v>
      </c>
      <c r="I14" s="2">
        <f t="shared" si="4"/>
        <v>4.4300000000000068</v>
      </c>
      <c r="J14" s="2"/>
      <c r="K14" s="2"/>
      <c r="L14" s="2"/>
      <c r="M14" s="2"/>
      <c r="N14" s="2"/>
      <c r="O14" s="6"/>
    </row>
    <row r="15" spans="1:22" ht="12.75" x14ac:dyDescent="0.2">
      <c r="A15" s="4">
        <v>45098</v>
      </c>
      <c r="B15" s="7">
        <v>436.16</v>
      </c>
      <c r="C15" s="7">
        <v>436.99</v>
      </c>
      <c r="D15" s="7">
        <v>434.33</v>
      </c>
      <c r="E15" s="7">
        <v>434.94</v>
      </c>
      <c r="F15" s="2">
        <f t="shared" si="0"/>
        <v>2.660000000000025</v>
      </c>
      <c r="G15" s="2">
        <f t="shared" si="1"/>
        <v>0.18999999999999773</v>
      </c>
      <c r="H15" s="2">
        <f t="shared" si="2"/>
        <v>2.8500000000000227</v>
      </c>
      <c r="I15" s="2">
        <f t="shared" si="4"/>
        <v>2.8500000000000227</v>
      </c>
      <c r="J15" s="2"/>
      <c r="K15" s="2"/>
      <c r="L15" s="2"/>
      <c r="M15" s="2"/>
      <c r="N15" s="2"/>
      <c r="O15" s="6"/>
    </row>
    <row r="16" spans="1:22" ht="12.75" x14ac:dyDescent="0.2">
      <c r="A16" s="4">
        <v>45099</v>
      </c>
      <c r="B16" s="7">
        <v>433.95</v>
      </c>
      <c r="C16" s="7">
        <v>436.62</v>
      </c>
      <c r="D16" s="7">
        <v>433.6</v>
      </c>
      <c r="E16" s="7">
        <v>436.51</v>
      </c>
      <c r="F16" s="2">
        <f t="shared" si="0"/>
        <v>3.0199999999999818</v>
      </c>
      <c r="G16" s="2">
        <f t="shared" si="1"/>
        <v>1.6800000000000068</v>
      </c>
      <c r="H16" s="2">
        <f t="shared" si="2"/>
        <v>1.339999999999975</v>
      </c>
      <c r="I16" s="2">
        <f t="shared" si="4"/>
        <v>3.0199999999999818</v>
      </c>
      <c r="J16" s="2"/>
      <c r="K16" s="2"/>
      <c r="L16" s="2"/>
      <c r="M16" s="2"/>
      <c r="N16" s="2"/>
      <c r="O16" s="6"/>
    </row>
    <row r="17" spans="1:15" ht="12.75" x14ac:dyDescent="0.2">
      <c r="A17" s="4">
        <v>45100</v>
      </c>
      <c r="B17" s="7">
        <v>432.93</v>
      </c>
      <c r="C17" s="7">
        <v>435.06</v>
      </c>
      <c r="D17" s="7">
        <v>432.47</v>
      </c>
      <c r="E17" s="7">
        <v>433.21</v>
      </c>
      <c r="F17" s="2">
        <f t="shared" si="0"/>
        <v>2.589999999999975</v>
      </c>
      <c r="G17" s="2">
        <f t="shared" si="1"/>
        <v>1.4499999999999886</v>
      </c>
      <c r="H17" s="2">
        <f t="shared" si="2"/>
        <v>4.0399999999999636</v>
      </c>
      <c r="I17" s="2">
        <f t="shared" si="4"/>
        <v>4.0399999999999636</v>
      </c>
      <c r="J17" s="2"/>
      <c r="K17" s="2"/>
      <c r="L17" s="2"/>
      <c r="M17" s="2"/>
      <c r="N17" s="2"/>
      <c r="O17" s="3"/>
    </row>
    <row r="18" spans="1:15" ht="12.75" x14ac:dyDescent="0.2">
      <c r="A18" s="4">
        <v>45103</v>
      </c>
      <c r="B18" s="7">
        <v>432.62</v>
      </c>
      <c r="C18" s="7">
        <v>434.61</v>
      </c>
      <c r="D18" s="7">
        <v>431.19</v>
      </c>
      <c r="E18" s="7">
        <v>431.44</v>
      </c>
      <c r="F18" s="2">
        <f t="shared" si="0"/>
        <v>3.4200000000000159</v>
      </c>
      <c r="G18" s="2">
        <f t="shared" si="1"/>
        <v>1.4000000000000341</v>
      </c>
      <c r="H18" s="2">
        <f t="shared" si="2"/>
        <v>2.0199999999999818</v>
      </c>
      <c r="I18" s="2">
        <f t="shared" si="4"/>
        <v>3.4200000000000159</v>
      </c>
      <c r="J18" s="2"/>
      <c r="K18" s="2"/>
      <c r="L18" s="2"/>
      <c r="M18" s="2"/>
      <c r="N18" s="2"/>
      <c r="O18" s="3"/>
    </row>
    <row r="19" spans="1:15" ht="12.75" x14ac:dyDescent="0.2">
      <c r="A19" s="4">
        <v>45104</v>
      </c>
      <c r="B19" s="7">
        <v>432.35</v>
      </c>
      <c r="C19" s="7">
        <v>436.81</v>
      </c>
      <c r="D19" s="7">
        <v>431.88</v>
      </c>
      <c r="E19" s="7">
        <v>436.17</v>
      </c>
      <c r="F19" s="2">
        <f t="shared" si="0"/>
        <v>4.9300000000000068</v>
      </c>
      <c r="G19" s="2">
        <f t="shared" si="1"/>
        <v>5.3700000000000045</v>
      </c>
      <c r="H19" s="2">
        <f t="shared" si="2"/>
        <v>0.43999999999999773</v>
      </c>
      <c r="I19" s="2">
        <f t="shared" si="4"/>
        <v>5.3700000000000045</v>
      </c>
      <c r="J19" s="2"/>
      <c r="K19" s="2"/>
      <c r="L19" s="2"/>
      <c r="M19" s="2"/>
      <c r="N19" s="2"/>
      <c r="O19" s="3"/>
    </row>
    <row r="20" spans="1:15" ht="12.75" x14ac:dyDescent="0.2">
      <c r="A20" s="4">
        <v>45105</v>
      </c>
      <c r="B20" s="7">
        <v>435.05</v>
      </c>
      <c r="C20" s="7">
        <v>437.44</v>
      </c>
      <c r="D20" s="7">
        <v>434.41</v>
      </c>
      <c r="E20" s="7">
        <v>436.39</v>
      </c>
      <c r="F20" s="2">
        <f t="shared" si="0"/>
        <v>3.0299999999999727</v>
      </c>
      <c r="G20" s="2">
        <f t="shared" si="1"/>
        <v>1.2699999999999818</v>
      </c>
      <c r="H20" s="2">
        <f t="shared" si="2"/>
        <v>1.7599999999999909</v>
      </c>
      <c r="I20" s="2">
        <f t="shared" si="4"/>
        <v>3.0299999999999727</v>
      </c>
      <c r="J20" s="2"/>
      <c r="K20" s="2"/>
      <c r="L20" s="2"/>
      <c r="M20" s="2"/>
      <c r="N20" s="2"/>
      <c r="O20" s="3"/>
    </row>
    <row r="21" spans="1:15" ht="12.75" x14ac:dyDescent="0.2">
      <c r="A21" s="4">
        <v>45106</v>
      </c>
      <c r="B21" s="7">
        <v>435.96</v>
      </c>
      <c r="C21" s="7">
        <v>438.28</v>
      </c>
      <c r="D21" s="7">
        <v>435.54</v>
      </c>
      <c r="E21" s="7">
        <v>438.11</v>
      </c>
      <c r="F21" s="2">
        <f t="shared" si="0"/>
        <v>2.7399999999999523</v>
      </c>
      <c r="G21" s="2">
        <f t="shared" si="1"/>
        <v>1.8899999999999864</v>
      </c>
      <c r="H21" s="2">
        <f t="shared" si="2"/>
        <v>0.84999999999996589</v>
      </c>
      <c r="I21" s="2">
        <f t="shared" si="4"/>
        <v>2.7399999999999523</v>
      </c>
      <c r="J21" s="2"/>
      <c r="K21" s="2"/>
      <c r="L21" s="2"/>
      <c r="M21" s="2"/>
      <c r="N21" s="2"/>
      <c r="O21" s="3"/>
    </row>
    <row r="22" spans="1:15" ht="12.75" x14ac:dyDescent="0.2">
      <c r="A22" s="4">
        <v>45107</v>
      </c>
      <c r="B22" s="7">
        <v>441.44</v>
      </c>
      <c r="C22" s="7">
        <v>444.3</v>
      </c>
      <c r="D22" s="7">
        <v>441.11</v>
      </c>
      <c r="E22" s="7">
        <v>443.28</v>
      </c>
      <c r="F22" s="2">
        <f t="shared" si="0"/>
        <v>3.1899999999999977</v>
      </c>
      <c r="G22" s="2">
        <f t="shared" si="1"/>
        <v>6.1899999999999977</v>
      </c>
      <c r="H22" s="2">
        <f t="shared" si="2"/>
        <v>3</v>
      </c>
      <c r="I22" s="2">
        <f t="shared" si="4"/>
        <v>6.1899999999999977</v>
      </c>
      <c r="J22" s="2"/>
      <c r="K22" s="2"/>
      <c r="L22" s="2"/>
      <c r="M22" s="2"/>
      <c r="N22" s="2"/>
      <c r="O22" s="3"/>
    </row>
    <row r="23" spans="1:15" ht="12.75" x14ac:dyDescent="0.2">
      <c r="A23" s="4">
        <v>45110</v>
      </c>
      <c r="B23" s="7">
        <v>442.92</v>
      </c>
      <c r="C23" s="7">
        <v>444.08</v>
      </c>
      <c r="D23" s="7">
        <v>442.63</v>
      </c>
      <c r="E23" s="7">
        <v>443.79</v>
      </c>
      <c r="F23" s="2">
        <f t="shared" si="0"/>
        <v>1.4499999999999886</v>
      </c>
      <c r="G23" s="2">
        <f t="shared" si="1"/>
        <v>0.80000000000001137</v>
      </c>
      <c r="H23" s="2">
        <f t="shared" si="2"/>
        <v>0.64999999999997726</v>
      </c>
      <c r="I23" s="2">
        <f t="shared" si="4"/>
        <v>1.4499999999999886</v>
      </c>
      <c r="J23" s="2"/>
      <c r="K23" s="2"/>
      <c r="L23" s="2"/>
      <c r="M23" s="2"/>
      <c r="N23" s="2"/>
      <c r="O23" s="3"/>
    </row>
    <row r="24" spans="1:15" ht="12.75" x14ac:dyDescent="0.2">
      <c r="A24" s="4">
        <v>45112</v>
      </c>
      <c r="B24" s="7">
        <v>441.91</v>
      </c>
      <c r="C24" s="7">
        <v>443.89</v>
      </c>
      <c r="D24" s="7">
        <v>441.9</v>
      </c>
      <c r="E24" s="7">
        <v>443.13</v>
      </c>
      <c r="F24" s="2">
        <f t="shared" si="0"/>
        <v>1.9900000000000091</v>
      </c>
      <c r="G24" s="2">
        <f t="shared" si="1"/>
        <v>9.9999999999965894E-2</v>
      </c>
      <c r="H24" s="2">
        <f t="shared" si="2"/>
        <v>1.8900000000000432</v>
      </c>
      <c r="I24" s="2">
        <f t="shared" si="4"/>
        <v>1.9900000000000091</v>
      </c>
      <c r="J24" s="2"/>
      <c r="K24" s="2"/>
      <c r="L24" s="2"/>
      <c r="M24" s="2"/>
      <c r="N24" s="2"/>
      <c r="O24" s="3"/>
    </row>
    <row r="25" spans="1:15" ht="12.75" x14ac:dyDescent="0.2">
      <c r="A25" s="4">
        <v>45113</v>
      </c>
      <c r="B25" s="7">
        <v>439.42</v>
      </c>
      <c r="C25" s="7">
        <v>440.1</v>
      </c>
      <c r="D25" s="7">
        <v>437.06</v>
      </c>
      <c r="E25" s="7">
        <v>439.66</v>
      </c>
      <c r="F25" s="2">
        <f t="shared" si="0"/>
        <v>3.0400000000000205</v>
      </c>
      <c r="G25" s="2">
        <f t="shared" si="1"/>
        <v>3.0299999999999727</v>
      </c>
      <c r="H25" s="2">
        <f t="shared" si="2"/>
        <v>6.0699999999999932</v>
      </c>
      <c r="I25" s="2">
        <f t="shared" si="4"/>
        <v>6.0699999999999932</v>
      </c>
      <c r="J25" s="2"/>
      <c r="K25" s="2"/>
      <c r="L25" s="2"/>
      <c r="M25" s="2"/>
      <c r="N25" s="2"/>
      <c r="O25" s="3"/>
    </row>
    <row r="26" spans="1:15" ht="12.75" x14ac:dyDescent="0.2">
      <c r="A26" s="4">
        <v>45114</v>
      </c>
      <c r="B26" s="7">
        <v>438.63</v>
      </c>
      <c r="C26" s="7">
        <v>442.64</v>
      </c>
      <c r="D26" s="7">
        <v>438.3</v>
      </c>
      <c r="E26" s="7">
        <v>438.55</v>
      </c>
      <c r="F26" s="2">
        <f t="shared" si="0"/>
        <v>4.339999999999975</v>
      </c>
      <c r="G26" s="2">
        <f t="shared" si="1"/>
        <v>2.9799999999999613</v>
      </c>
      <c r="H26" s="2">
        <f t="shared" si="2"/>
        <v>1.3600000000000136</v>
      </c>
      <c r="I26" s="2">
        <f t="shared" si="4"/>
        <v>4.339999999999975</v>
      </c>
      <c r="J26" s="2"/>
      <c r="K26" s="2"/>
      <c r="L26" s="2"/>
      <c r="M26" s="2"/>
      <c r="N26" s="2"/>
      <c r="O26" s="3"/>
    </row>
    <row r="27" spans="1:15" ht="12.75" x14ac:dyDescent="0.2">
      <c r="A27" s="4">
        <v>45117</v>
      </c>
      <c r="B27" s="7">
        <v>438.18</v>
      </c>
      <c r="C27" s="7">
        <v>439.84</v>
      </c>
      <c r="D27" s="7">
        <v>437.58</v>
      </c>
      <c r="E27" s="7">
        <v>439.66</v>
      </c>
      <c r="F27" s="2">
        <f t="shared" si="0"/>
        <v>2.2599999999999909</v>
      </c>
      <c r="G27" s="2">
        <f t="shared" si="1"/>
        <v>1.2899999999999636</v>
      </c>
      <c r="H27" s="2">
        <f t="shared" si="2"/>
        <v>0.97000000000002728</v>
      </c>
      <c r="I27" s="2">
        <f t="shared" si="4"/>
        <v>2.2599999999999909</v>
      </c>
      <c r="J27" s="2"/>
      <c r="K27" s="2"/>
      <c r="L27" s="2"/>
      <c r="M27" s="2"/>
      <c r="N27" s="2"/>
      <c r="O27" s="3"/>
    </row>
    <row r="28" spans="1:15" ht="12.75" x14ac:dyDescent="0.2">
      <c r="A28" s="4">
        <v>45118</v>
      </c>
      <c r="B28" s="7">
        <v>440.45</v>
      </c>
      <c r="C28" s="7">
        <v>442.97</v>
      </c>
      <c r="D28" s="7">
        <v>439.44</v>
      </c>
      <c r="E28" s="7">
        <v>442.46</v>
      </c>
      <c r="F28" s="2">
        <f t="shared" si="0"/>
        <v>3.5300000000000296</v>
      </c>
      <c r="G28" s="2">
        <f t="shared" si="1"/>
        <v>3.3100000000000023</v>
      </c>
      <c r="H28" s="2">
        <f t="shared" si="2"/>
        <v>0.22000000000002728</v>
      </c>
      <c r="I28" s="2">
        <f t="shared" si="4"/>
        <v>3.5300000000000296</v>
      </c>
      <c r="J28" s="2"/>
      <c r="K28" s="2"/>
      <c r="L28" s="2"/>
      <c r="M28" s="2"/>
      <c r="N28" s="2"/>
      <c r="O28" s="3"/>
    </row>
    <row r="29" spans="1:15" ht="12.75" x14ac:dyDescent="0.2">
      <c r="A29" s="4">
        <v>45119</v>
      </c>
      <c r="B29" s="7">
        <v>446.39</v>
      </c>
      <c r="C29" s="7">
        <v>447.48</v>
      </c>
      <c r="D29" s="7">
        <v>444.91</v>
      </c>
      <c r="E29" s="7">
        <v>446.02</v>
      </c>
      <c r="F29" s="2">
        <f t="shared" si="0"/>
        <v>2.5699999999999932</v>
      </c>
      <c r="G29" s="2">
        <f t="shared" si="1"/>
        <v>5.0200000000000387</v>
      </c>
      <c r="H29" s="2">
        <f t="shared" si="2"/>
        <v>2.4500000000000455</v>
      </c>
      <c r="I29" s="2">
        <f t="shared" si="4"/>
        <v>5.0200000000000387</v>
      </c>
      <c r="J29" s="2"/>
      <c r="K29" s="2"/>
      <c r="L29" s="2"/>
      <c r="M29" s="2"/>
      <c r="N29" s="2"/>
      <c r="O29" s="3"/>
    </row>
    <row r="30" spans="1:15" ht="12.75" x14ac:dyDescent="0.2">
      <c r="A30" s="4">
        <v>45120</v>
      </c>
      <c r="B30" s="7">
        <v>447.9</v>
      </c>
      <c r="C30" s="7">
        <v>450.38</v>
      </c>
      <c r="D30" s="7">
        <v>447.45</v>
      </c>
      <c r="E30" s="7">
        <v>449.56</v>
      </c>
      <c r="F30" s="2">
        <f t="shared" si="0"/>
        <v>2.9300000000000068</v>
      </c>
      <c r="G30" s="2">
        <f t="shared" si="1"/>
        <v>4.3600000000000136</v>
      </c>
      <c r="H30" s="2">
        <f t="shared" si="2"/>
        <v>1.4300000000000068</v>
      </c>
      <c r="I30" s="2">
        <f t="shared" si="4"/>
        <v>4.3600000000000136</v>
      </c>
      <c r="J30" s="2"/>
      <c r="K30" s="2"/>
      <c r="L30" s="2"/>
      <c r="M30" s="2"/>
      <c r="N30" s="2"/>
      <c r="O30" s="3"/>
    </row>
    <row r="31" spans="1:15" ht="12.75" x14ac:dyDescent="0.2">
      <c r="A31" s="4">
        <v>45121</v>
      </c>
      <c r="B31" s="7">
        <v>450.48</v>
      </c>
      <c r="C31" s="7">
        <v>451.36</v>
      </c>
      <c r="D31" s="7">
        <v>448.49</v>
      </c>
      <c r="E31" s="7">
        <v>449.28</v>
      </c>
      <c r="F31" s="2">
        <f t="shared" si="0"/>
        <v>2.8700000000000045</v>
      </c>
      <c r="G31" s="2">
        <f t="shared" si="1"/>
        <v>1.8000000000000114</v>
      </c>
      <c r="H31" s="2">
        <f t="shared" si="2"/>
        <v>1.0699999999999932</v>
      </c>
      <c r="I31" s="2">
        <f t="shared" si="4"/>
        <v>2.8700000000000045</v>
      </c>
      <c r="J31" s="13">
        <f>AVERAGE(INDEX(I:I,ROW()-$P$1+1):INDEX(I:I,ROW()))</f>
        <v>3.8080000000000043</v>
      </c>
      <c r="K31" s="2">
        <f>((C31+D31)/2)+$R$1*J31</f>
        <v>461.34900000000005</v>
      </c>
      <c r="L31" s="2">
        <f>((C31+D31)/2)-$R$1*J31</f>
        <v>438.50099999999998</v>
      </c>
      <c r="M31" s="19" t="str">
        <f>IF(E31 &lt;= K31, "Down", "Up")</f>
        <v>Down</v>
      </c>
      <c r="N31" s="19">
        <f>IF(M31="Down", K31, L31)</f>
        <v>461.34900000000005</v>
      </c>
      <c r="O31" s="3"/>
    </row>
    <row r="32" spans="1:15" ht="12.75" x14ac:dyDescent="0.2">
      <c r="A32" s="4">
        <v>45124</v>
      </c>
      <c r="B32" s="7">
        <v>449.13</v>
      </c>
      <c r="C32" s="7">
        <v>451.93</v>
      </c>
      <c r="D32" s="7">
        <v>449.08</v>
      </c>
      <c r="E32" s="7">
        <v>450.84</v>
      </c>
      <c r="F32" s="2">
        <f t="shared" si="0"/>
        <v>2.8500000000000227</v>
      </c>
      <c r="G32" s="2">
        <f t="shared" si="1"/>
        <v>2.6500000000000341</v>
      </c>
      <c r="H32" s="2">
        <f t="shared" si="2"/>
        <v>0.19999999999998863</v>
      </c>
      <c r="I32" s="2">
        <f t="shared" si="4"/>
        <v>2.8500000000000227</v>
      </c>
      <c r="J32" s="7">
        <f>(I32*(1/$P$1))+(J31*(1-(1/$P$1)))</f>
        <v>3.7122000000000064</v>
      </c>
      <c r="K32" s="2">
        <f>((C32+D32)/2)+$R$1*J32</f>
        <v>461.64160000000004</v>
      </c>
      <c r="L32" s="2">
        <f>((C32+D32)/2)-$R$1*J32</f>
        <v>439.36839999999995</v>
      </c>
      <c r="M32" s="2" t="str">
        <f>IF(M31="Down",
    IF(E32 &gt; N31, "Up", "Down"),
    IF(E32 &lt; N31, "Down", "Up"))</f>
        <v>Down</v>
      </c>
      <c r="N32" s="2">
        <f>IF(M32="Down",
    IF( OR(K32 &lt; N31,M31="Up"), K32, N31),
    IF( OR(L32 &gt; N31, M31="Down"), L32, N31))</f>
        <v>461.34900000000005</v>
      </c>
      <c r="O32" s="3"/>
    </row>
    <row r="33" spans="1:15" ht="12.75" x14ac:dyDescent="0.2">
      <c r="A33" s="4">
        <v>45125</v>
      </c>
      <c r="B33" s="7">
        <v>450.5</v>
      </c>
      <c r="C33" s="7">
        <v>454.86</v>
      </c>
      <c r="D33" s="7">
        <v>450.05</v>
      </c>
      <c r="E33" s="7">
        <v>454.19</v>
      </c>
      <c r="F33" s="2">
        <f t="shared" si="0"/>
        <v>4.8100000000000023</v>
      </c>
      <c r="G33" s="2">
        <f t="shared" si="1"/>
        <v>4.0200000000000387</v>
      </c>
      <c r="H33" s="2">
        <f t="shared" si="2"/>
        <v>0.78999999999996362</v>
      </c>
      <c r="I33" s="2">
        <f t="shared" si="4"/>
        <v>4.8100000000000023</v>
      </c>
      <c r="J33" s="7">
        <f>(I33*(1/$P$1))+(J32*(1-(1/$P$1)))</f>
        <v>3.8219800000000062</v>
      </c>
      <c r="K33" s="2">
        <f>((C33+D33)/2)+$R$1*J33</f>
        <v>463.92094000000009</v>
      </c>
      <c r="L33" s="2">
        <f>((C33+D33)/2)-$R$1*J33</f>
        <v>440.98905999999999</v>
      </c>
      <c r="M33" s="2" t="str">
        <f>IF(M32="Down",
    IF(E33 &gt; N32, "Up", "Down"),
    IF(E33 &lt; N32, "Down", "Up"))</f>
        <v>Down</v>
      </c>
      <c r="N33" s="2">
        <f>IF(M33="Down",
    IF( OR(K33 &lt; N32,M32="Up"), K33, N32),
    IF( OR(L33 &gt; N32, M32="Down"), L33, N32))</f>
        <v>461.34900000000005</v>
      </c>
      <c r="O33" s="3"/>
    </row>
    <row r="34" spans="1:15" ht="12.75" x14ac:dyDescent="0.2">
      <c r="A34" s="4">
        <v>45126</v>
      </c>
      <c r="B34" s="7">
        <v>455.01</v>
      </c>
      <c r="C34" s="7">
        <v>456.43</v>
      </c>
      <c r="D34" s="7">
        <v>454.11</v>
      </c>
      <c r="E34" s="7">
        <v>455.2</v>
      </c>
      <c r="F34" s="2">
        <f t="shared" si="0"/>
        <v>2.3199999999999932</v>
      </c>
      <c r="G34" s="2">
        <f t="shared" si="1"/>
        <v>2.2400000000000091</v>
      </c>
      <c r="H34" s="2">
        <f t="shared" si="2"/>
        <v>7.9999999999984084E-2</v>
      </c>
      <c r="I34" s="2">
        <f t="shared" si="4"/>
        <v>2.3199999999999932</v>
      </c>
      <c r="J34" s="7">
        <f>(I34*(1/$P$1))+(J33*(1-(1/$P$1)))</f>
        <v>3.6717820000000048</v>
      </c>
      <c r="K34" s="2">
        <f>((C34+D34)/2)+$R$1*J34</f>
        <v>466.285346</v>
      </c>
      <c r="L34" s="2">
        <f>((C34+D34)/2)-$R$1*J34</f>
        <v>444.25465399999996</v>
      </c>
      <c r="M34" s="2" t="str">
        <f>IF(M33="Down",
    IF(E34 &gt; N33, "Up", "Down"),
    IF(E34 &lt; N33, "Down", "Up"))</f>
        <v>Down</v>
      </c>
      <c r="N34" s="2">
        <f>IF(M34="Down",
    IF( OR(K34 &lt; N33,M33="Up"), K34, N33),
    IF( OR(L34 &gt; N33, M33="Down"), L34, N33))</f>
        <v>461.34900000000005</v>
      </c>
      <c r="O34" s="3"/>
    </row>
    <row r="35" spans="1:15" ht="12.75" x14ac:dyDescent="0.2">
      <c r="A35" s="4">
        <v>45127</v>
      </c>
      <c r="B35" s="7">
        <v>454.17</v>
      </c>
      <c r="C35" s="7">
        <v>455.1</v>
      </c>
      <c r="D35" s="7">
        <v>451.44</v>
      </c>
      <c r="E35" s="7">
        <v>452.18</v>
      </c>
      <c r="F35" s="2">
        <f t="shared" si="0"/>
        <v>3.660000000000025</v>
      </c>
      <c r="G35" s="2">
        <f t="shared" si="1"/>
        <v>9.9999999999965894E-2</v>
      </c>
      <c r="H35" s="2">
        <f t="shared" si="2"/>
        <v>3.7599999999999909</v>
      </c>
      <c r="I35" s="2">
        <f t="shared" si="4"/>
        <v>3.7599999999999909</v>
      </c>
      <c r="J35" s="7">
        <f>(I35*(1/$P$1))+(J34*(1-(1/$P$1)))</f>
        <v>3.6806038000000032</v>
      </c>
      <c r="K35" s="2">
        <f>((C35+D35)/2)+$R$1*J35</f>
        <v>464.31181140000001</v>
      </c>
      <c r="L35" s="2">
        <f>((C35+D35)/2)-$R$1*J35</f>
        <v>442.22818859999995</v>
      </c>
      <c r="M35" s="2" t="str">
        <f>IF(M34="Down",
    IF(E35 &gt; N34, "Up", "Down"),
    IF(E35 &lt; N34, "Down", "Up"))</f>
        <v>Down</v>
      </c>
      <c r="N35" s="2">
        <f>IF(M35="Down",
    IF( OR(K35 &lt; N34,M34="Up"), K35, N34),
    IF( OR(L35 &gt; N34, M34="Down"), L35, N34))</f>
        <v>461.34900000000005</v>
      </c>
      <c r="O35" s="3"/>
    </row>
    <row r="36" spans="1:15" ht="12.75" x14ac:dyDescent="0.2">
      <c r="A36" s="4">
        <v>45128</v>
      </c>
      <c r="B36" s="7">
        <v>453.96</v>
      </c>
      <c r="C36" s="7">
        <v>454.17</v>
      </c>
      <c r="D36" s="7">
        <v>452.17</v>
      </c>
      <c r="E36" s="7">
        <v>452.18</v>
      </c>
      <c r="F36" s="2">
        <f t="shared" si="0"/>
        <v>2</v>
      </c>
      <c r="G36" s="2">
        <f t="shared" si="1"/>
        <v>1.9900000000000091</v>
      </c>
      <c r="H36" s="2">
        <f t="shared" si="2"/>
        <v>9.9999999999909051E-3</v>
      </c>
      <c r="I36" s="2">
        <f t="shared" si="4"/>
        <v>2</v>
      </c>
      <c r="J36" s="7">
        <f>(I36*(1/$P$1))+(J35*(1-(1/$P$1)))</f>
        <v>3.5125434200000032</v>
      </c>
      <c r="K36" s="2">
        <f>((C36+D36)/2)+$R$1*J36</f>
        <v>463.70763026000003</v>
      </c>
      <c r="L36" s="2">
        <f>((C36+D36)/2)-$R$1*J36</f>
        <v>442.63236974</v>
      </c>
      <c r="M36" s="2" t="str">
        <f>IF(M35="Down",
    IF(E36 &gt; N35, "Up", "Down"),
    IF(E36 &lt; N35, "Down", "Up"))</f>
        <v>Down</v>
      </c>
      <c r="N36" s="2">
        <f>IF(M36="Down",
    IF( OR(K36 &lt; N35,M35="Up"), K36, N35),
    IF( OR(L36 &gt; N35, M35="Down"), L36, N35))</f>
        <v>461.34900000000005</v>
      </c>
      <c r="O36" s="3"/>
    </row>
    <row r="37" spans="1:15" ht="12.75" x14ac:dyDescent="0.2">
      <c r="A37" s="4">
        <v>45131</v>
      </c>
      <c r="B37" s="7">
        <v>453.37</v>
      </c>
      <c r="C37" s="7">
        <v>455.04</v>
      </c>
      <c r="D37" s="7">
        <v>452.3</v>
      </c>
      <c r="E37" s="7">
        <v>454.2</v>
      </c>
      <c r="F37" s="2">
        <f t="shared" si="0"/>
        <v>2.7400000000000091</v>
      </c>
      <c r="G37" s="2">
        <f t="shared" si="1"/>
        <v>2.8600000000000136</v>
      </c>
      <c r="H37" s="2">
        <f t="shared" si="2"/>
        <v>0.12000000000000455</v>
      </c>
      <c r="I37" s="2">
        <f t="shared" si="4"/>
        <v>2.8600000000000136</v>
      </c>
      <c r="J37" s="7">
        <f>(I37*(1/$P$1))+(J36*(1-(1/$P$1)))</f>
        <v>3.4472890780000043</v>
      </c>
      <c r="K37" s="2">
        <f>((C37+D37)/2)+$R$1*J37</f>
        <v>464.01186723400002</v>
      </c>
      <c r="L37" s="2">
        <f>((C37+D37)/2)-$R$1*J37</f>
        <v>443.32813276600001</v>
      </c>
      <c r="M37" s="2" t="str">
        <f>IF(M36="Down",
    IF(E37 &gt; N36, "Up", "Down"),
    IF(E37 &lt; N36, "Down", "Up"))</f>
        <v>Down</v>
      </c>
      <c r="N37" s="2">
        <f>IF(M37="Down",
    IF( OR(K37 &lt; N36,M36="Up"), K37, N36),
    IF( OR(L37 &gt; N36, M36="Down"), L37, N36))</f>
        <v>461.34900000000005</v>
      </c>
      <c r="O37" s="3"/>
    </row>
    <row r="38" spans="1:15" ht="12.75" x14ac:dyDescent="0.2">
      <c r="A38" s="4">
        <v>45132</v>
      </c>
      <c r="B38" s="7">
        <v>453.92</v>
      </c>
      <c r="C38" s="7">
        <v>456.73</v>
      </c>
      <c r="D38" s="7">
        <v>453.87</v>
      </c>
      <c r="E38" s="7">
        <v>455.44</v>
      </c>
      <c r="F38" s="2">
        <f t="shared" si="0"/>
        <v>2.8600000000000136</v>
      </c>
      <c r="G38" s="2">
        <f t="shared" si="1"/>
        <v>2.5300000000000296</v>
      </c>
      <c r="H38" s="2">
        <f t="shared" si="2"/>
        <v>0.32999999999998408</v>
      </c>
      <c r="I38" s="2">
        <f t="shared" si="4"/>
        <v>2.8600000000000136</v>
      </c>
      <c r="J38" s="7">
        <f>(I38*(1/$P$1))+(J37*(1-(1/$P$1)))</f>
        <v>3.3885601702000052</v>
      </c>
      <c r="K38" s="2">
        <f>((C38+D38)/2)+$R$1*J38</f>
        <v>465.46568051060001</v>
      </c>
      <c r="L38" s="2">
        <f>((C38+D38)/2)-$R$1*J38</f>
        <v>445.13431948940001</v>
      </c>
      <c r="M38" s="2" t="str">
        <f>IF(M37="Down",
    IF(E38 &gt; N37, "Up", "Down"),
    IF(E38 &lt; N37, "Down", "Up"))</f>
        <v>Down</v>
      </c>
      <c r="N38" s="2">
        <f>IF(M38="Down",
    IF( OR(K38 &lt; N37,M37="Up"), K38, N37),
    IF( OR(L38 &gt; N37, M37="Down"), L38, N37))</f>
        <v>461.34900000000005</v>
      </c>
      <c r="O38" s="3"/>
    </row>
    <row r="39" spans="1:15" ht="12.75" x14ac:dyDescent="0.2">
      <c r="A39" s="4">
        <v>45133</v>
      </c>
      <c r="B39" s="7">
        <v>454.47</v>
      </c>
      <c r="C39" s="7">
        <v>456.99</v>
      </c>
      <c r="D39" s="7">
        <v>453.38</v>
      </c>
      <c r="E39" s="7">
        <v>455.51</v>
      </c>
      <c r="F39" s="2">
        <f t="shared" si="0"/>
        <v>3.6100000000000136</v>
      </c>
      <c r="G39" s="2">
        <f t="shared" si="1"/>
        <v>1.5500000000000114</v>
      </c>
      <c r="H39" s="2">
        <f t="shared" si="2"/>
        <v>2.0600000000000023</v>
      </c>
      <c r="I39" s="2">
        <f t="shared" si="4"/>
        <v>3.6100000000000136</v>
      </c>
      <c r="J39" s="7">
        <f>(I39*(1/$P$1))+(J38*(1-(1/$P$1)))</f>
        <v>3.4107041531800064</v>
      </c>
      <c r="K39" s="2">
        <f>((C39+D39)/2)+$R$1*J39</f>
        <v>465.41711245954002</v>
      </c>
      <c r="L39" s="2">
        <f>((C39+D39)/2)-$R$1*J39</f>
        <v>444.95288754045998</v>
      </c>
      <c r="M39" s="2" t="str">
        <f>IF(M38="Down",
    IF(E39 &gt; N38, "Up", "Down"),
    IF(E39 &lt; N38, "Down", "Up"))</f>
        <v>Down</v>
      </c>
      <c r="N39" s="2">
        <f>IF(M39="Down",
    IF( OR(K39 &lt; N38,M38="Up"), K39, N38),
    IF( OR(L39 &gt; N38, M38="Down"), L39, N38))</f>
        <v>461.34900000000005</v>
      </c>
      <c r="O39" s="3"/>
    </row>
    <row r="40" spans="1:15" ht="12.75" x14ac:dyDescent="0.2">
      <c r="A40" s="4">
        <v>45134</v>
      </c>
      <c r="B40" s="7">
        <v>459.02</v>
      </c>
      <c r="C40" s="7">
        <v>459.44</v>
      </c>
      <c r="D40" s="7">
        <v>451.55</v>
      </c>
      <c r="E40" s="7">
        <v>452.49</v>
      </c>
      <c r="F40" s="2">
        <f t="shared" si="0"/>
        <v>7.8899999999999864</v>
      </c>
      <c r="G40" s="2">
        <f t="shared" si="1"/>
        <v>3.9300000000000068</v>
      </c>
      <c r="H40" s="2">
        <f t="shared" si="2"/>
        <v>3.9599999999999795</v>
      </c>
      <c r="I40" s="2">
        <f t="shared" si="4"/>
        <v>7.8899999999999864</v>
      </c>
      <c r="J40" s="7">
        <f>(I40*(1/$P$1))+(J39*(1-(1/$P$1)))</f>
        <v>3.8586337378620046</v>
      </c>
      <c r="K40" s="2">
        <f>((C40+D40)/2)+$R$1*J40</f>
        <v>467.07090121358601</v>
      </c>
      <c r="L40" s="2">
        <f>((C40+D40)/2)-$R$1*J40</f>
        <v>443.919098786414</v>
      </c>
      <c r="M40" s="2" t="str">
        <f>IF(M39="Down",
    IF(E40 &gt; N39, "Up", "Down"),
    IF(E40 &lt; N39, "Down", "Up"))</f>
        <v>Down</v>
      </c>
      <c r="N40" s="2">
        <f>IF(M40="Down",
    IF( OR(K40 &lt; N39,M39="Up"), K40, N39),
    IF( OR(L40 &gt; N39, M39="Down"), L40, N39))</f>
        <v>461.34900000000005</v>
      </c>
      <c r="O40" s="3"/>
    </row>
    <row r="41" spans="1:15" ht="12.75" x14ac:dyDescent="0.2">
      <c r="A41" s="4">
        <v>45135</v>
      </c>
      <c r="B41" s="7">
        <v>455.88</v>
      </c>
      <c r="C41" s="7">
        <v>457.78</v>
      </c>
      <c r="D41" s="7">
        <v>452.49</v>
      </c>
      <c r="E41" s="7">
        <v>456.92</v>
      </c>
      <c r="F41" s="2">
        <f t="shared" si="0"/>
        <v>5.2899999999999636</v>
      </c>
      <c r="G41" s="2">
        <f t="shared" si="1"/>
        <v>5.2899999999999636</v>
      </c>
      <c r="H41" s="2">
        <f t="shared" si="2"/>
        <v>0</v>
      </c>
      <c r="I41" s="2">
        <f t="shared" si="4"/>
        <v>5.2899999999999636</v>
      </c>
      <c r="J41" s="7">
        <f>(I41*(1/$P$1))+(J40*(1-(1/$P$1)))</f>
        <v>4.0017703640758011</v>
      </c>
      <c r="K41" s="2">
        <f>((C41+D41)/2)+$R$1*J41</f>
        <v>467.14031109222742</v>
      </c>
      <c r="L41" s="2">
        <f>((C41+D41)/2)-$R$1*J41</f>
        <v>443.12968890777256</v>
      </c>
      <c r="M41" s="2" t="str">
        <f>IF(M40="Down",
    IF(E41 &gt; N40, "Up", "Down"),
    IF(E41 &lt; N40, "Down", "Up"))</f>
        <v>Down</v>
      </c>
      <c r="N41" s="2">
        <f>IF(M41="Down",
    IF( OR(K41 &lt; N40,M40="Up"), K41, N40),
    IF( OR(L41 &gt; N40, M40="Down"), L41, N40))</f>
        <v>461.34900000000005</v>
      </c>
      <c r="O41" s="3"/>
    </row>
    <row r="42" spans="1:15" ht="12.75" x14ac:dyDescent="0.2">
      <c r="A42" s="4">
        <v>45138</v>
      </c>
      <c r="B42" s="7">
        <v>457.41</v>
      </c>
      <c r="C42" s="7">
        <v>458.16</v>
      </c>
      <c r="D42" s="7">
        <v>456.05</v>
      </c>
      <c r="E42" s="7">
        <v>457.79</v>
      </c>
      <c r="F42" s="2">
        <f t="shared" si="0"/>
        <v>2.1100000000000136</v>
      </c>
      <c r="G42" s="2">
        <f t="shared" si="1"/>
        <v>1.2400000000000091</v>
      </c>
      <c r="H42" s="2">
        <f t="shared" si="2"/>
        <v>0.87000000000000455</v>
      </c>
      <c r="I42" s="2">
        <f t="shared" si="4"/>
        <v>2.1100000000000136</v>
      </c>
      <c r="J42" s="7">
        <f>(I42*(1/$P$1))+(J41*(1-(1/$P$1)))</f>
        <v>3.8125933276682225</v>
      </c>
      <c r="K42" s="2">
        <f>((C42+D42)/2)+$R$1*J42</f>
        <v>468.54277998300466</v>
      </c>
      <c r="L42" s="2">
        <f>((C42+D42)/2)-$R$1*J42</f>
        <v>445.66722001699537</v>
      </c>
      <c r="M42" s="2" t="str">
        <f>IF(M41="Down",
    IF(E42 &gt; N41, "Up", "Down"),
    IF(E42 &lt; N41, "Down", "Up"))</f>
        <v>Down</v>
      </c>
      <c r="N42" s="2">
        <f>IF(M42="Down",
    IF( OR(K42 &lt; N41,M41="Up"), K42, N41),
    IF( OR(L42 &gt; N41, M41="Down"), L42, N41))</f>
        <v>461.34900000000005</v>
      </c>
      <c r="O42" s="3"/>
    </row>
    <row r="43" spans="1:15" ht="12.75" x14ac:dyDescent="0.2">
      <c r="A43" s="4">
        <v>45139</v>
      </c>
      <c r="B43" s="7">
        <v>456.27</v>
      </c>
      <c r="C43" s="7">
        <v>457.25</v>
      </c>
      <c r="D43" s="7">
        <v>455.49</v>
      </c>
      <c r="E43" s="7">
        <v>456.48</v>
      </c>
      <c r="F43" s="2">
        <f t="shared" si="0"/>
        <v>1.7599999999999909</v>
      </c>
      <c r="G43" s="2">
        <f t="shared" si="1"/>
        <v>0.54000000000002046</v>
      </c>
      <c r="H43" s="2">
        <f t="shared" si="2"/>
        <v>2.3000000000000114</v>
      </c>
      <c r="I43" s="2">
        <f t="shared" si="4"/>
        <v>2.3000000000000114</v>
      </c>
      <c r="J43" s="7">
        <f>(I43*(1/$P$1))+(J42*(1-(1/$P$1)))</f>
        <v>3.6613339949014017</v>
      </c>
      <c r="K43" s="2">
        <f>((C43+D43)/2)+$R$1*J43</f>
        <v>467.35400198470421</v>
      </c>
      <c r="L43" s="2">
        <f>((C43+D43)/2)-$R$1*J43</f>
        <v>445.3859980152958</v>
      </c>
      <c r="M43" s="2" t="str">
        <f>IF(M42="Down",
    IF(E43 &gt; N42, "Up", "Down"),
    IF(E43 &lt; N42, "Down", "Up"))</f>
        <v>Down</v>
      </c>
      <c r="N43" s="2">
        <f>IF(M43="Down",
    IF( OR(K43 &lt; N42,M42="Up"), K43, N42),
    IF( OR(L43 &gt; N42, M42="Down"), L43, N42))</f>
        <v>461.34900000000005</v>
      </c>
      <c r="O43" s="3"/>
    </row>
    <row r="44" spans="1:15" ht="12.75" x14ac:dyDescent="0.2">
      <c r="A44" s="4">
        <v>45140</v>
      </c>
      <c r="B44" s="7">
        <v>453.25</v>
      </c>
      <c r="C44" s="7">
        <v>453.52</v>
      </c>
      <c r="D44" s="7">
        <v>449.35</v>
      </c>
      <c r="E44" s="7">
        <v>450.13</v>
      </c>
      <c r="F44" s="2">
        <f t="shared" si="0"/>
        <v>4.1699999999999591</v>
      </c>
      <c r="G44" s="2">
        <f t="shared" si="1"/>
        <v>2.9600000000000364</v>
      </c>
      <c r="H44" s="2">
        <f t="shared" si="2"/>
        <v>7.1299999999999955</v>
      </c>
      <c r="I44" s="2">
        <f t="shared" si="4"/>
        <v>7.1299999999999955</v>
      </c>
      <c r="J44" s="7">
        <f>(I44*(1/$P$1))+(J43*(1-(1/$P$1)))</f>
        <v>4.0082005954112612</v>
      </c>
      <c r="K44" s="2">
        <f>((C44+D44)/2)+$R$1*J44</f>
        <v>463.4596017862338</v>
      </c>
      <c r="L44" s="2">
        <f>((C44+D44)/2)-$R$1*J44</f>
        <v>439.4103982137662</v>
      </c>
      <c r="M44" s="2" t="str">
        <f>IF(M43="Down",
    IF(E44 &gt; N43, "Up", "Down"),
    IF(E44 &lt; N43, "Down", "Up"))</f>
        <v>Down</v>
      </c>
      <c r="N44" s="2">
        <f>IF(M44="Down",
    IF( OR(K44 &lt; N43,M43="Up"), K44, N43),
    IF( OR(L44 &gt; N43, M43="Down"), L44, N43))</f>
        <v>461.34900000000005</v>
      </c>
      <c r="O44" s="3"/>
    </row>
    <row r="45" spans="1:15" ht="12.75" x14ac:dyDescent="0.2">
      <c r="A45" s="4">
        <v>45141</v>
      </c>
      <c r="B45" s="7">
        <v>448.04</v>
      </c>
      <c r="C45" s="7">
        <v>450.79</v>
      </c>
      <c r="D45" s="7">
        <v>447.37</v>
      </c>
      <c r="E45" s="7">
        <v>448.84</v>
      </c>
      <c r="F45" s="2">
        <f t="shared" si="0"/>
        <v>3.4200000000000159</v>
      </c>
      <c r="G45" s="2">
        <f t="shared" si="1"/>
        <v>0.66000000000002501</v>
      </c>
      <c r="H45" s="2">
        <f t="shared" si="2"/>
        <v>2.7599999999999909</v>
      </c>
      <c r="I45" s="2">
        <f t="shared" si="4"/>
        <v>3.4200000000000159</v>
      </c>
      <c r="J45" s="7">
        <f>(I45*(1/$P$1))+(J44*(1-(1/$P$1)))</f>
        <v>3.9493805358701364</v>
      </c>
      <c r="K45" s="2">
        <f t="shared" ref="K45:K108" si="5">((C45+D45)/2)+$R$1*J45</f>
        <v>460.92814160761043</v>
      </c>
      <c r="L45" s="2">
        <f t="shared" ref="L45:L108" si="6">((C45+D45)/2)-$R$1*J45</f>
        <v>437.23185839238965</v>
      </c>
      <c r="M45" s="2" t="str">
        <f>IF(M44="Down",
    IF(E45 &gt; N44, "Up", "Down"),
    IF(E45 &lt; N44, "Down", "Up"))</f>
        <v>Down</v>
      </c>
      <c r="N45" s="2">
        <f>IF(M45="Down",
    IF( OR(K45 &lt; N44,M44="Up"), K45, N44),
    IF( OR(L45 &gt; N44, M44="Down"), L45, N44))</f>
        <v>460.92814160761043</v>
      </c>
      <c r="O45" s="3"/>
    </row>
    <row r="46" spans="1:15" ht="12.75" x14ac:dyDescent="0.2">
      <c r="A46" s="4">
        <v>45142</v>
      </c>
      <c r="B46" s="7">
        <v>450.72</v>
      </c>
      <c r="C46" s="7">
        <v>452.89</v>
      </c>
      <c r="D46" s="7">
        <v>446.27</v>
      </c>
      <c r="E46" s="7">
        <v>446.81</v>
      </c>
      <c r="F46" s="2">
        <f t="shared" si="0"/>
        <v>6.6200000000000045</v>
      </c>
      <c r="G46" s="2">
        <f t="shared" si="1"/>
        <v>4.0500000000000114</v>
      </c>
      <c r="H46" s="2">
        <f t="shared" si="2"/>
        <v>2.5699999999999932</v>
      </c>
      <c r="I46" s="2">
        <f t="shared" si="4"/>
        <v>6.6200000000000045</v>
      </c>
      <c r="J46" s="7">
        <f>(I46*(1/$P$1))+(J45*(1-(1/$P$1)))</f>
        <v>4.2164424822831235</v>
      </c>
      <c r="K46" s="2">
        <f t="shared" si="5"/>
        <v>462.22932744684937</v>
      </c>
      <c r="L46" s="2">
        <f t="shared" si="6"/>
        <v>436.9306725531506</v>
      </c>
      <c r="M46" s="2" t="str">
        <f>IF(M45="Down",
    IF(E46 &gt; N45, "Up", "Down"),
    IF(E46 &lt; N45, "Down", "Up"))</f>
        <v>Down</v>
      </c>
      <c r="N46" s="2">
        <f>IF(M46="Down",
    IF( OR(K46 &lt; N45,M45="Up"), K46, N45),
    IF( OR(L46 &gt; N45, M45="Down"), L46, N45))</f>
        <v>460.92814160761043</v>
      </c>
      <c r="O46" s="3"/>
    </row>
    <row r="47" spans="1:15" ht="12.75" x14ac:dyDescent="0.2">
      <c r="A47" s="4">
        <v>45145</v>
      </c>
      <c r="B47" s="7">
        <v>448.71</v>
      </c>
      <c r="C47" s="7">
        <v>450.86</v>
      </c>
      <c r="D47" s="7">
        <v>447.99</v>
      </c>
      <c r="E47" s="7">
        <v>450.71</v>
      </c>
      <c r="F47" s="2">
        <f t="shared" si="0"/>
        <v>2.8700000000000045</v>
      </c>
      <c r="G47" s="2">
        <f t="shared" si="1"/>
        <v>4.0500000000000114</v>
      </c>
      <c r="H47" s="2">
        <f t="shared" si="2"/>
        <v>1.1800000000000068</v>
      </c>
      <c r="I47" s="2">
        <f t="shared" si="4"/>
        <v>4.0500000000000114</v>
      </c>
      <c r="J47" s="7">
        <f>(I47*(1/$P$1))+(J46*(1-(1/$P$1)))</f>
        <v>4.1997982340548123</v>
      </c>
      <c r="K47" s="2">
        <f t="shared" si="5"/>
        <v>462.02439470216444</v>
      </c>
      <c r="L47" s="2">
        <f t="shared" si="6"/>
        <v>436.82560529783558</v>
      </c>
      <c r="M47" s="2" t="str">
        <f>IF(M46="Down",
    IF(E47 &gt; N46, "Up", "Down"),
    IF(E47 &lt; N46, "Down", "Up"))</f>
        <v>Down</v>
      </c>
      <c r="N47" s="2">
        <f>IF(M47="Down",
    IF( OR(K47 &lt; N46,M46="Up"), K47, N46),
    IF( OR(L47 &gt; N46, M46="Down"), L47, N46))</f>
        <v>460.92814160761043</v>
      </c>
      <c r="O47" s="3"/>
    </row>
    <row r="48" spans="1:15" ht="12.75" x14ac:dyDescent="0.2">
      <c r="A48" s="4">
        <v>45146</v>
      </c>
      <c r="B48" s="7">
        <v>448.08</v>
      </c>
      <c r="C48" s="7">
        <v>450.7</v>
      </c>
      <c r="D48" s="7">
        <v>445.27</v>
      </c>
      <c r="E48" s="7">
        <v>448.75</v>
      </c>
      <c r="F48" s="2">
        <f t="shared" si="0"/>
        <v>5.4300000000000068</v>
      </c>
      <c r="G48" s="2">
        <f t="shared" si="1"/>
        <v>9.9999999999909051E-3</v>
      </c>
      <c r="H48" s="2">
        <f t="shared" si="2"/>
        <v>5.4399999999999977</v>
      </c>
      <c r="I48" s="2">
        <f t="shared" si="4"/>
        <v>5.4399999999999977</v>
      </c>
      <c r="J48" s="7">
        <f>(I48*(1/$P$1))+(J47*(1-(1/$P$1)))</f>
        <v>4.3238184106493307</v>
      </c>
      <c r="K48" s="2">
        <f t="shared" si="5"/>
        <v>460.95645523194798</v>
      </c>
      <c r="L48" s="2">
        <f t="shared" si="6"/>
        <v>435.01354476805204</v>
      </c>
      <c r="M48" s="2" t="str">
        <f>IF(M47="Down",
    IF(E48 &gt; N47, "Up", "Down"),
    IF(E48 &lt; N47, "Down", "Up"))</f>
        <v>Down</v>
      </c>
      <c r="N48" s="2">
        <f>IF(M48="Down",
    IF( OR(K48 &lt; N47,M47="Up"), K48, N47),
    IF( OR(L48 &gt; N47, M47="Down"), L48, N47))</f>
        <v>460.92814160761043</v>
      </c>
      <c r="O48" s="3"/>
    </row>
    <row r="49" spans="1:15" ht="12.75" x14ac:dyDescent="0.2">
      <c r="A49" s="4">
        <v>45147</v>
      </c>
      <c r="B49" s="7">
        <v>449.03</v>
      </c>
      <c r="C49" s="7">
        <v>449.2</v>
      </c>
      <c r="D49" s="7">
        <v>444.96</v>
      </c>
      <c r="E49" s="7">
        <v>445.75</v>
      </c>
      <c r="F49" s="2">
        <f t="shared" si="0"/>
        <v>4.2400000000000091</v>
      </c>
      <c r="G49" s="2">
        <f t="shared" si="1"/>
        <v>0.44999999999998863</v>
      </c>
      <c r="H49" s="2">
        <f t="shared" si="2"/>
        <v>3.7900000000000205</v>
      </c>
      <c r="I49" s="2">
        <f t="shared" si="4"/>
        <v>4.2400000000000091</v>
      </c>
      <c r="J49" s="7">
        <f>(I49*(1/$P$1))+(J48*(1-(1/$P$1)))</f>
        <v>4.3154365695843984</v>
      </c>
      <c r="K49" s="2">
        <f t="shared" si="5"/>
        <v>460.02630970875316</v>
      </c>
      <c r="L49" s="2">
        <f t="shared" si="6"/>
        <v>434.13369029124681</v>
      </c>
      <c r="M49" s="2" t="str">
        <f>IF(M48="Down",
    IF(E49 &gt; N48, "Up", "Down"),
    IF(E49 &lt; N48, "Down", "Up"))</f>
        <v>Down</v>
      </c>
      <c r="N49" s="2">
        <f>IF(M49="Down",
    IF( OR(K49 &lt; N48,M48="Up"), K49, N48),
    IF( OR(L49 &gt; N48, M48="Down"), L49, N48))</f>
        <v>460.02630970875316</v>
      </c>
      <c r="O49" s="3"/>
    </row>
    <row r="50" spans="1:15" ht="12.75" x14ac:dyDescent="0.2">
      <c r="A50" s="4">
        <v>45148</v>
      </c>
      <c r="B50" s="7">
        <v>448.19</v>
      </c>
      <c r="C50" s="7">
        <v>451.7</v>
      </c>
      <c r="D50" s="7">
        <v>444.7</v>
      </c>
      <c r="E50" s="7">
        <v>445.91</v>
      </c>
      <c r="F50" s="2">
        <f t="shared" si="0"/>
        <v>7</v>
      </c>
      <c r="G50" s="2">
        <f t="shared" si="1"/>
        <v>5.9499999999999886</v>
      </c>
      <c r="H50" s="2">
        <f t="shared" si="2"/>
        <v>1.0500000000000114</v>
      </c>
      <c r="I50" s="2">
        <f t="shared" si="4"/>
        <v>7</v>
      </c>
      <c r="J50" s="7">
        <f>(I50*(1/$P$1))+(J49*(1-(1/$P$1)))</f>
        <v>4.5838929126259584</v>
      </c>
      <c r="K50" s="2">
        <f t="shared" si="5"/>
        <v>461.95167873787784</v>
      </c>
      <c r="L50" s="2">
        <f t="shared" si="6"/>
        <v>434.44832126212214</v>
      </c>
      <c r="M50" s="2" t="str">
        <f>IF(M49="Down",
    IF(E50 &gt; N49, "Up", "Down"),
    IF(E50 &lt; N49, "Down", "Up"))</f>
        <v>Down</v>
      </c>
      <c r="N50" s="2">
        <f>IF(M50="Down",
    IF( OR(K50 &lt; N49,M49="Up"), K50, N49),
    IF( OR(L50 &gt; N49, M49="Down"), L50, N49))</f>
        <v>460.02630970875316</v>
      </c>
      <c r="O50" s="3"/>
    </row>
    <row r="51" spans="1:15" ht="12.75" x14ac:dyDescent="0.2">
      <c r="A51" s="4">
        <v>45149</v>
      </c>
      <c r="B51" s="7">
        <v>443.97</v>
      </c>
      <c r="C51" s="7">
        <v>446.7</v>
      </c>
      <c r="D51" s="7">
        <v>443.35</v>
      </c>
      <c r="E51" s="7">
        <v>445.65</v>
      </c>
      <c r="F51" s="2">
        <f t="shared" si="0"/>
        <v>3.3499999999999659</v>
      </c>
      <c r="G51" s="2">
        <f t="shared" si="1"/>
        <v>0.78999999999996362</v>
      </c>
      <c r="H51" s="2">
        <f t="shared" si="2"/>
        <v>2.5600000000000023</v>
      </c>
      <c r="I51" s="2">
        <f t="shared" si="4"/>
        <v>3.3499999999999659</v>
      </c>
      <c r="J51" s="7">
        <f>(I51*(1/$P$1))+(J50*(1-(1/$P$1)))</f>
        <v>4.4605036213633591</v>
      </c>
      <c r="K51" s="2">
        <f t="shared" si="5"/>
        <v>458.40651086409008</v>
      </c>
      <c r="L51" s="2">
        <f t="shared" si="6"/>
        <v>431.64348913590987</v>
      </c>
      <c r="M51" s="2" t="str">
        <f>IF(M50="Down",
    IF(E51 &gt; N50, "Up", "Down"),
    IF(E51 &lt; N50, "Down", "Up"))</f>
        <v>Down</v>
      </c>
      <c r="N51" s="2">
        <f>IF(M51="Down",
    IF( OR(K51 &lt; N50,M50="Up"), K51, N50),
    IF( OR(L51 &gt; N50, M50="Down"), L51, N50))</f>
        <v>458.40651086409008</v>
      </c>
      <c r="O51" s="3"/>
    </row>
    <row r="52" spans="1:15" ht="12.75" x14ac:dyDescent="0.2">
      <c r="A52" s="4">
        <v>45152</v>
      </c>
      <c r="B52" s="7">
        <v>444.7</v>
      </c>
      <c r="C52" s="7">
        <v>448.11</v>
      </c>
      <c r="D52" s="7">
        <v>444.38</v>
      </c>
      <c r="E52" s="7">
        <v>448.11</v>
      </c>
      <c r="F52" s="2">
        <f t="shared" si="0"/>
        <v>3.7300000000000182</v>
      </c>
      <c r="G52" s="2">
        <f t="shared" si="1"/>
        <v>2.4600000000000364</v>
      </c>
      <c r="H52" s="2">
        <f t="shared" si="2"/>
        <v>1.2699999999999818</v>
      </c>
      <c r="I52" s="2">
        <f t="shared" si="4"/>
        <v>3.7300000000000182</v>
      </c>
      <c r="J52" s="7">
        <f>(I52*(1/$P$1))+(J51*(1-(1/$P$1)))</f>
        <v>4.3874532592270254</v>
      </c>
      <c r="K52" s="2">
        <f t="shared" si="5"/>
        <v>459.40735977768111</v>
      </c>
      <c r="L52" s="2">
        <f t="shared" si="6"/>
        <v>433.0826402223189</v>
      </c>
      <c r="M52" s="2" t="str">
        <f>IF(M51="Down",
    IF(E52 &gt; N51, "Up", "Down"),
    IF(E52 &lt; N51, "Down", "Up"))</f>
        <v>Down</v>
      </c>
      <c r="N52" s="2">
        <f>IF(M52="Down",
    IF( OR(K52 &lt; N51,M51="Up"), K52, N51),
    IF( OR(L52 &gt; N51, M51="Down"), L52, N51))</f>
        <v>458.40651086409008</v>
      </c>
      <c r="O52" s="3"/>
    </row>
    <row r="53" spans="1:15" ht="12.75" x14ac:dyDescent="0.2">
      <c r="A53" s="4">
        <v>45153</v>
      </c>
      <c r="B53" s="7">
        <v>446.27</v>
      </c>
      <c r="C53" s="7">
        <v>446.64</v>
      </c>
      <c r="D53" s="7">
        <v>442.3</v>
      </c>
      <c r="E53" s="7">
        <v>442.89</v>
      </c>
      <c r="F53" s="2">
        <f t="shared" si="0"/>
        <v>4.339999999999975</v>
      </c>
      <c r="G53" s="2">
        <f t="shared" si="1"/>
        <v>1.4700000000000273</v>
      </c>
      <c r="H53" s="2">
        <f t="shared" si="2"/>
        <v>5.8100000000000023</v>
      </c>
      <c r="I53" s="2">
        <f t="shared" si="4"/>
        <v>5.8100000000000023</v>
      </c>
      <c r="J53" s="7">
        <f>(I53*(1/$P$1))+(J52*(1-(1/$P$1)))</f>
        <v>4.5297079333043229</v>
      </c>
      <c r="K53" s="2">
        <f t="shared" si="5"/>
        <v>458.05912379991298</v>
      </c>
      <c r="L53" s="2">
        <f t="shared" si="6"/>
        <v>430.88087620008707</v>
      </c>
      <c r="M53" s="2" t="str">
        <f>IF(M52="Down",
    IF(E53 &gt; N52, "Up", "Down"),
    IF(E53 &lt; N52, "Down", "Up"))</f>
        <v>Down</v>
      </c>
      <c r="N53" s="2">
        <f>IF(M53="Down",
    IF( OR(K53 &lt; N52,M52="Up"), K53, N52),
    IF( OR(L53 &gt; N52, M52="Down"), L53, N52))</f>
        <v>458.05912379991298</v>
      </c>
      <c r="O53" s="3"/>
    </row>
    <row r="54" spans="1:15" ht="12.75" x14ac:dyDescent="0.2">
      <c r="A54" s="4">
        <v>45154</v>
      </c>
      <c r="B54" s="7">
        <v>442.46</v>
      </c>
      <c r="C54" s="7">
        <v>444.18</v>
      </c>
      <c r="D54" s="7">
        <v>439.53</v>
      </c>
      <c r="E54" s="7">
        <v>439.64</v>
      </c>
      <c r="F54" s="2">
        <f t="shared" si="0"/>
        <v>4.6500000000000341</v>
      </c>
      <c r="G54" s="2">
        <f t="shared" si="1"/>
        <v>1.2900000000000205</v>
      </c>
      <c r="H54" s="2">
        <f t="shared" si="2"/>
        <v>3.3600000000000136</v>
      </c>
      <c r="I54" s="2">
        <f t="shared" si="4"/>
        <v>4.6500000000000341</v>
      </c>
      <c r="J54" s="7">
        <f>(I54*(1/$P$1))+(J53*(1-(1/$P$1)))</f>
        <v>4.5417371399738942</v>
      </c>
      <c r="K54" s="2">
        <f t="shared" si="5"/>
        <v>455.48021141992172</v>
      </c>
      <c r="L54" s="2">
        <f t="shared" si="6"/>
        <v>428.22978858007832</v>
      </c>
      <c r="M54" s="2" t="str">
        <f>IF(M53="Down",
    IF(E54 &gt; N53, "Up", "Down"),
    IF(E54 &lt; N53, "Down", "Up"))</f>
        <v>Down</v>
      </c>
      <c r="N54" s="2">
        <f>IF(M54="Down",
    IF( OR(K54 &lt; N53,M53="Up"), K54, N53),
    IF( OR(L54 &gt; N53, M53="Down"), L54, N53))</f>
        <v>455.48021141992172</v>
      </c>
      <c r="O54" s="3"/>
    </row>
    <row r="55" spans="1:15" ht="12.75" x14ac:dyDescent="0.2">
      <c r="A55" s="4">
        <v>45155</v>
      </c>
      <c r="B55" s="7">
        <v>441.16</v>
      </c>
      <c r="C55" s="7">
        <v>441.43</v>
      </c>
      <c r="D55" s="7">
        <v>435.75</v>
      </c>
      <c r="E55" s="7">
        <v>436.29</v>
      </c>
      <c r="F55" s="2">
        <f t="shared" si="0"/>
        <v>5.6800000000000068</v>
      </c>
      <c r="G55" s="2">
        <f t="shared" si="1"/>
        <v>1.7900000000000205</v>
      </c>
      <c r="H55" s="2">
        <f t="shared" si="2"/>
        <v>3.8899999999999864</v>
      </c>
      <c r="I55" s="2">
        <f t="shared" si="4"/>
        <v>5.6800000000000068</v>
      </c>
      <c r="J55" s="7">
        <f>(I55*(1/$P$1))+(J54*(1-(1/$P$1)))</f>
        <v>4.6555634259765055</v>
      </c>
      <c r="K55" s="2">
        <f t="shared" si="5"/>
        <v>452.55669027792953</v>
      </c>
      <c r="L55" s="2">
        <f t="shared" si="6"/>
        <v>424.62330972207053</v>
      </c>
      <c r="M55" s="2" t="str">
        <f>IF(M54="Down",
    IF(E55 &gt; N54, "Up", "Down"),
    IF(E55 &lt; N54, "Down", "Up"))</f>
        <v>Down</v>
      </c>
      <c r="N55" s="2">
        <f>IF(M55="Down",
    IF( OR(K55 &lt; N54,M54="Up"), K55, N54),
    IF( OR(L55 &gt; N54, M54="Down"), L55, N54))</f>
        <v>452.55669027792953</v>
      </c>
      <c r="O55" s="3"/>
    </row>
    <row r="56" spans="1:15" ht="12.75" x14ac:dyDescent="0.2">
      <c r="A56" s="4">
        <v>45156</v>
      </c>
      <c r="B56" s="7">
        <v>433.37</v>
      </c>
      <c r="C56" s="7">
        <v>437.57</v>
      </c>
      <c r="D56" s="7">
        <v>433.01</v>
      </c>
      <c r="E56" s="7">
        <v>436.5</v>
      </c>
      <c r="F56" s="2">
        <f t="shared" si="0"/>
        <v>4.5600000000000023</v>
      </c>
      <c r="G56" s="2">
        <f t="shared" si="1"/>
        <v>1.2799999999999727</v>
      </c>
      <c r="H56" s="2">
        <f t="shared" si="2"/>
        <v>3.2800000000000296</v>
      </c>
      <c r="I56" s="2">
        <f t="shared" si="4"/>
        <v>4.5600000000000023</v>
      </c>
      <c r="J56" s="7">
        <f>(I56*(1/$P$1))+(J55*(1-(1/$P$1)))</f>
        <v>4.6460070833788558</v>
      </c>
      <c r="K56" s="2">
        <f t="shared" si="5"/>
        <v>449.22802125013652</v>
      </c>
      <c r="L56" s="2">
        <f t="shared" si="6"/>
        <v>421.35197874986341</v>
      </c>
      <c r="M56" s="2" t="str">
        <f>IF(M55="Down",
    IF(E56 &gt; N55, "Up", "Down"),
    IF(E56 &lt; N55, "Down", "Up"))</f>
        <v>Down</v>
      </c>
      <c r="N56" s="2">
        <f>IF(M56="Down",
    IF( OR(K56 &lt; N55,M55="Up"), K56, N55),
    IF( OR(L56 &gt; N55, M55="Down"), L56, N55))</f>
        <v>449.22802125013652</v>
      </c>
      <c r="O56" s="3"/>
    </row>
    <row r="57" spans="1:15" ht="12.75" x14ac:dyDescent="0.2">
      <c r="A57" s="4">
        <v>45159</v>
      </c>
      <c r="B57" s="7">
        <v>437.55</v>
      </c>
      <c r="C57" s="7">
        <v>440.11</v>
      </c>
      <c r="D57" s="7">
        <v>435.32</v>
      </c>
      <c r="E57" s="7">
        <v>439.34</v>
      </c>
      <c r="F57" s="2">
        <f t="shared" si="0"/>
        <v>4.7900000000000205</v>
      </c>
      <c r="G57" s="2">
        <f t="shared" si="1"/>
        <v>3.6100000000000136</v>
      </c>
      <c r="H57" s="2">
        <f t="shared" si="2"/>
        <v>1.1800000000000068</v>
      </c>
      <c r="I57" s="2">
        <f t="shared" si="4"/>
        <v>4.7900000000000205</v>
      </c>
      <c r="J57" s="7">
        <f>(I57*(1/$P$1))+(J56*(1-(1/$P$1)))</f>
        <v>4.6604063750409725</v>
      </c>
      <c r="K57" s="2">
        <f t="shared" si="5"/>
        <v>451.69621912512292</v>
      </c>
      <c r="L57" s="2">
        <f t="shared" si="6"/>
        <v>423.73378087487714</v>
      </c>
      <c r="M57" s="2" t="str">
        <f>IF(M56="Down",
    IF(E57 &gt; N56, "Up", "Down"),
    IF(E57 &lt; N56, "Down", "Up"))</f>
        <v>Down</v>
      </c>
      <c r="N57" s="2">
        <f>IF(M57="Down",
    IF( OR(K57 &lt; N56,M56="Up"), K57, N56),
    IF( OR(L57 &gt; N56, M56="Down"), L57, N56))</f>
        <v>449.22802125013652</v>
      </c>
      <c r="O57" s="3"/>
    </row>
    <row r="58" spans="1:15" ht="12.75" x14ac:dyDescent="0.2">
      <c r="A58" s="4">
        <v>45160</v>
      </c>
      <c r="B58" s="7">
        <v>441.18</v>
      </c>
      <c r="C58" s="7">
        <v>441.18</v>
      </c>
      <c r="D58" s="7">
        <v>437.57</v>
      </c>
      <c r="E58" s="7">
        <v>438.15</v>
      </c>
      <c r="F58" s="2">
        <f t="shared" si="0"/>
        <v>3.6100000000000136</v>
      </c>
      <c r="G58" s="2">
        <f t="shared" si="1"/>
        <v>1.8400000000000318</v>
      </c>
      <c r="H58" s="2">
        <f t="shared" si="2"/>
        <v>1.7699999999999818</v>
      </c>
      <c r="I58" s="2">
        <f t="shared" si="4"/>
        <v>3.6100000000000136</v>
      </c>
      <c r="J58" s="7">
        <f>(I58*(1/$P$1))+(J57*(1-(1/$P$1)))</f>
        <v>4.555365737536877</v>
      </c>
      <c r="K58" s="2">
        <f t="shared" si="5"/>
        <v>453.04109721261062</v>
      </c>
      <c r="L58" s="2">
        <f t="shared" si="6"/>
        <v>425.70890278738938</v>
      </c>
      <c r="M58" s="2" t="str">
        <f>IF(M57="Down",
    IF(E58 &gt; N57, "Up", "Down"),
    IF(E58 &lt; N57, "Down", "Up"))</f>
        <v>Down</v>
      </c>
      <c r="N58" s="2">
        <f>IF(M58="Down",
    IF( OR(K58 &lt; N57,M57="Up"), K58, N57),
    IF( OR(L58 &gt; N57, M57="Down"), L58, N57))</f>
        <v>449.22802125013652</v>
      </c>
      <c r="O58" s="3"/>
    </row>
    <row r="59" spans="1:15" ht="12.75" x14ac:dyDescent="0.2">
      <c r="A59" s="4">
        <v>45161</v>
      </c>
      <c r="B59" s="7">
        <v>439.25</v>
      </c>
      <c r="C59" s="7">
        <v>443.67</v>
      </c>
      <c r="D59" s="7">
        <v>439.1</v>
      </c>
      <c r="E59" s="7">
        <v>443.03</v>
      </c>
      <c r="F59" s="2">
        <f t="shared" si="0"/>
        <v>4.5699999999999932</v>
      </c>
      <c r="G59" s="2">
        <f t="shared" si="1"/>
        <v>5.5200000000000387</v>
      </c>
      <c r="H59" s="2">
        <f t="shared" si="2"/>
        <v>0.95000000000004547</v>
      </c>
      <c r="I59" s="2">
        <f t="shared" si="4"/>
        <v>5.5200000000000387</v>
      </c>
      <c r="J59" s="7">
        <f>(I59*(1/$P$1))+(J58*(1-(1/$P$1)))</f>
        <v>4.6518291637831934</v>
      </c>
      <c r="K59" s="2">
        <f t="shared" si="5"/>
        <v>455.34048749134956</v>
      </c>
      <c r="L59" s="2">
        <f t="shared" si="6"/>
        <v>427.42951250865042</v>
      </c>
      <c r="M59" s="2" t="str">
        <f>IF(M58="Down",
    IF(E59 &gt; N58, "Up", "Down"),
    IF(E59 &lt; N58, "Down", "Up"))</f>
        <v>Down</v>
      </c>
      <c r="N59" s="2">
        <f>IF(M59="Down",
    IF( OR(K59 &lt; N58,M58="Up"), K59, N58),
    IF( OR(L59 &gt; N58, M58="Down"), L59, N58))</f>
        <v>449.22802125013652</v>
      </c>
      <c r="O59" s="3"/>
    </row>
    <row r="60" spans="1:15" ht="12.75" x14ac:dyDescent="0.2">
      <c r="A60" s="4">
        <v>45162</v>
      </c>
      <c r="B60" s="7">
        <v>444.69</v>
      </c>
      <c r="C60" s="7">
        <v>445.22</v>
      </c>
      <c r="D60" s="7">
        <v>436.86</v>
      </c>
      <c r="E60" s="7">
        <v>436.89</v>
      </c>
      <c r="F60" s="2">
        <f t="shared" si="0"/>
        <v>8.3600000000000136</v>
      </c>
      <c r="G60" s="2">
        <f t="shared" si="1"/>
        <v>2.1900000000000546</v>
      </c>
      <c r="H60" s="2">
        <f t="shared" si="2"/>
        <v>6.1699999999999591</v>
      </c>
      <c r="I60" s="2">
        <f t="shared" si="4"/>
        <v>8.3600000000000136</v>
      </c>
      <c r="J60" s="7">
        <f>(I60*(1/$P$1))+(J59*(1-(1/$P$1)))</f>
        <v>5.0226462474048752</v>
      </c>
      <c r="K60" s="2">
        <f t="shared" si="5"/>
        <v>456.10793874221463</v>
      </c>
      <c r="L60" s="2">
        <f t="shared" si="6"/>
        <v>425.97206125778541</v>
      </c>
      <c r="M60" s="2" t="str">
        <f>IF(M59="Down",
    IF(E60 &gt; N59, "Up", "Down"),
    IF(E60 &lt; N59, "Down", "Up"))</f>
        <v>Down</v>
      </c>
      <c r="N60" s="2">
        <f>IF(M60="Down",
    IF( OR(K60 &lt; N59,M59="Up"), K60, N59),
    IF( OR(L60 &gt; N59, M59="Down"), L60, N59))</f>
        <v>449.22802125013652</v>
      </c>
      <c r="O60" s="3"/>
    </row>
    <row r="61" spans="1:15" ht="12.75" x14ac:dyDescent="0.2">
      <c r="A61" s="4">
        <v>45163</v>
      </c>
      <c r="B61" s="7">
        <v>438.68</v>
      </c>
      <c r="C61" s="7">
        <v>441.3</v>
      </c>
      <c r="D61" s="7">
        <v>435</v>
      </c>
      <c r="E61" s="7">
        <v>439.97</v>
      </c>
      <c r="F61" s="2">
        <f t="shared" si="0"/>
        <v>6.3000000000000114</v>
      </c>
      <c r="G61" s="2">
        <f t="shared" si="1"/>
        <v>4.410000000000025</v>
      </c>
      <c r="H61" s="2">
        <f t="shared" si="2"/>
        <v>1.8899999999999864</v>
      </c>
      <c r="I61" s="2">
        <f t="shared" si="4"/>
        <v>6.3000000000000114</v>
      </c>
      <c r="J61" s="7">
        <f>(I61*(1/$P$1))+(J60*(1-(1/$P$1)))</f>
        <v>5.1503816226643888</v>
      </c>
      <c r="K61" s="2">
        <f t="shared" si="5"/>
        <v>453.60114486799313</v>
      </c>
      <c r="L61" s="2">
        <f t="shared" si="6"/>
        <v>422.69885513200683</v>
      </c>
      <c r="M61" s="2" t="str">
        <f>IF(M60="Down",
    IF(E61 &gt; N60, "Up", "Down"),
    IF(E61 &lt; N60, "Down", "Up"))</f>
        <v>Down</v>
      </c>
      <c r="N61" s="2">
        <f>IF(M61="Down",
    IF( OR(K61 &lt; N60,M60="Up"), K61, N60),
    IF( OR(L61 &gt; N60, M60="Down"), L61, N60))</f>
        <v>449.22802125013652</v>
      </c>
      <c r="O61" s="3"/>
    </row>
    <row r="62" spans="1:15" ht="12.75" x14ac:dyDescent="0.2">
      <c r="A62" s="4">
        <v>45166</v>
      </c>
      <c r="B62" s="7">
        <v>442.24</v>
      </c>
      <c r="C62" s="7">
        <v>443.4</v>
      </c>
      <c r="D62" s="7">
        <v>439.97</v>
      </c>
      <c r="E62" s="7">
        <v>442.76</v>
      </c>
      <c r="F62" s="2">
        <f t="shared" si="0"/>
        <v>3.42999999999995</v>
      </c>
      <c r="G62" s="2">
        <f t="shared" si="1"/>
        <v>3.42999999999995</v>
      </c>
      <c r="H62" s="2">
        <f t="shared" si="2"/>
        <v>0</v>
      </c>
      <c r="I62" s="2">
        <f t="shared" si="4"/>
        <v>3.42999999999995</v>
      </c>
      <c r="J62" s="7">
        <f>(I62*(1/$P$1))+(J61*(1-(1/$P$1)))</f>
        <v>4.9783434603979444</v>
      </c>
      <c r="K62" s="2">
        <f t="shared" si="5"/>
        <v>456.62003038119383</v>
      </c>
      <c r="L62" s="2">
        <f t="shared" si="6"/>
        <v>426.74996961880618</v>
      </c>
      <c r="M62" s="2" t="str">
        <f>IF(M61="Down",
    IF(E62 &gt; N61, "Up", "Down"),
    IF(E62 &lt; N61, "Down", "Up"))</f>
        <v>Down</v>
      </c>
      <c r="N62" s="2">
        <f>IF(M62="Down",
    IF( OR(K62 &lt; N61,M61="Up"), K62, N61),
    IF( OR(L62 &gt; N61, M61="Down"), L62, N61))</f>
        <v>449.22802125013652</v>
      </c>
      <c r="O62" s="3"/>
    </row>
    <row r="63" spans="1:15" ht="12.75" x14ac:dyDescent="0.2">
      <c r="A63" s="4">
        <v>45167</v>
      </c>
      <c r="B63" s="7">
        <v>442.65</v>
      </c>
      <c r="C63" s="7">
        <v>449.45</v>
      </c>
      <c r="D63" s="7">
        <v>442.46</v>
      </c>
      <c r="E63" s="7">
        <v>449.16</v>
      </c>
      <c r="F63" s="2">
        <f t="shared" si="0"/>
        <v>6.9900000000000091</v>
      </c>
      <c r="G63" s="2">
        <f t="shared" si="1"/>
        <v>6.6899999999999977</v>
      </c>
      <c r="H63" s="2">
        <f t="shared" si="2"/>
        <v>0.30000000000001137</v>
      </c>
      <c r="I63" s="2">
        <f t="shared" si="4"/>
        <v>6.9900000000000091</v>
      </c>
      <c r="J63" s="7">
        <f>(I63*(1/$P$1))+(J62*(1-(1/$P$1)))</f>
        <v>5.1795091143581509</v>
      </c>
      <c r="K63" s="2">
        <f t="shared" si="5"/>
        <v>461.49352734307445</v>
      </c>
      <c r="L63" s="2">
        <f t="shared" si="6"/>
        <v>430.41647265692552</v>
      </c>
      <c r="M63" s="2" t="str">
        <f>IF(M62="Down",
    IF(E63 &gt; N62, "Up", "Down"),
    IF(E63 &lt; N62, "Down", "Up"))</f>
        <v>Down</v>
      </c>
      <c r="N63" s="2">
        <f>IF(M63="Down",
    IF( OR(K63 &lt; N62,M62="Up"), K63, N62),
    IF( OR(L63 &gt; N62, M62="Down"), L63, N62))</f>
        <v>449.22802125013652</v>
      </c>
      <c r="O63" s="3"/>
    </row>
    <row r="64" spans="1:15" ht="12.75" x14ac:dyDescent="0.2">
      <c r="A64" s="4">
        <v>45168</v>
      </c>
      <c r="B64" s="7">
        <v>449.51</v>
      </c>
      <c r="C64" s="7">
        <v>451.67</v>
      </c>
      <c r="D64" s="7">
        <v>448.78</v>
      </c>
      <c r="E64" s="7">
        <v>451.01</v>
      </c>
      <c r="F64" s="2">
        <f t="shared" si="0"/>
        <v>2.8900000000000432</v>
      </c>
      <c r="G64" s="2">
        <f t="shared" si="1"/>
        <v>2.5099999999999909</v>
      </c>
      <c r="H64" s="2">
        <f t="shared" si="2"/>
        <v>0.3800000000000523</v>
      </c>
      <c r="I64" s="2">
        <f t="shared" si="4"/>
        <v>2.8900000000000432</v>
      </c>
      <c r="J64" s="7">
        <f>(I64*(1/$P$1))+(J63*(1-(1/$P$1)))</f>
        <v>4.9505582029223403</v>
      </c>
      <c r="K64" s="2">
        <f t="shared" si="5"/>
        <v>465.07667460876706</v>
      </c>
      <c r="L64" s="2">
        <f t="shared" si="6"/>
        <v>435.37332539123298</v>
      </c>
      <c r="M64" s="2" t="str">
        <f>IF(M63="Down",
    IF(E64 &gt; N63, "Up", "Down"),
    IF(E64 &lt; N63, "Down", "Up"))</f>
        <v>Up</v>
      </c>
      <c r="N64" s="2">
        <f>IF(M64="Down",
    IF( OR(K64 &lt; N63,M63="Up"), K64, N63),
    IF( OR(L64 &gt; N63, M63="Down"), L64, N63))</f>
        <v>435.37332539123298</v>
      </c>
      <c r="O64" s="3"/>
    </row>
    <row r="65" spans="1:15" ht="12.75" x14ac:dyDescent="0.2">
      <c r="A65" s="4">
        <v>45169</v>
      </c>
      <c r="B65" s="7">
        <v>451.65</v>
      </c>
      <c r="C65" s="7">
        <v>452.83</v>
      </c>
      <c r="D65" s="7">
        <v>450.16</v>
      </c>
      <c r="E65" s="7">
        <v>450.35</v>
      </c>
      <c r="F65" s="2">
        <f t="shared" si="0"/>
        <v>2.6699999999999591</v>
      </c>
      <c r="G65" s="2">
        <f t="shared" si="1"/>
        <v>1.8199999999999932</v>
      </c>
      <c r="H65" s="2">
        <f t="shared" si="2"/>
        <v>0.84999999999996589</v>
      </c>
      <c r="I65" s="2">
        <f t="shared" si="4"/>
        <v>2.6699999999999591</v>
      </c>
      <c r="J65" s="7">
        <f>(I65*(1/$P$1))+(J64*(1-(1/$P$1)))</f>
        <v>4.7225023826301022</v>
      </c>
      <c r="K65" s="2">
        <f t="shared" si="5"/>
        <v>465.66250714789032</v>
      </c>
      <c r="L65" s="2">
        <f t="shared" si="6"/>
        <v>437.32749285210969</v>
      </c>
      <c r="M65" s="2" t="str">
        <f>IF(M64="Down",
    IF(E65 &gt; N64, "Up", "Down"),
    IF(E65 &lt; N64, "Down", "Up"))</f>
        <v>Up</v>
      </c>
      <c r="N65" s="2">
        <f>IF(M65="Down",
    IF( OR(K65 &lt; N64,M64="Up"), K65, N64),
    IF( OR(L65 &gt; N64, M64="Down"), L65, N64))</f>
        <v>437.32749285210969</v>
      </c>
      <c r="O65" s="3"/>
    </row>
    <row r="66" spans="1:15" ht="12.75" x14ac:dyDescent="0.2">
      <c r="A66" s="4">
        <v>45170</v>
      </c>
      <c r="B66" s="7">
        <v>453.17</v>
      </c>
      <c r="C66" s="7">
        <v>453.67</v>
      </c>
      <c r="D66" s="7">
        <v>449.68</v>
      </c>
      <c r="E66" s="7">
        <v>451.19</v>
      </c>
      <c r="F66" s="2">
        <f t="shared" si="0"/>
        <v>3.9900000000000091</v>
      </c>
      <c r="G66" s="2">
        <f t="shared" si="1"/>
        <v>3.3199999999999932</v>
      </c>
      <c r="H66" s="2">
        <f t="shared" si="2"/>
        <v>0.67000000000001592</v>
      </c>
      <c r="I66" s="2">
        <f t="shared" si="4"/>
        <v>3.9900000000000091</v>
      </c>
      <c r="J66" s="7">
        <f>(I66*(1/$P$1))+(J65*(1-(1/$P$1)))</f>
        <v>4.6492521443670931</v>
      </c>
      <c r="K66" s="2">
        <f t="shared" si="5"/>
        <v>465.6227564331013</v>
      </c>
      <c r="L66" s="2">
        <f t="shared" si="6"/>
        <v>437.72724356689872</v>
      </c>
      <c r="M66" s="2" t="str">
        <f>IF(M65="Down",
    IF(E66 &gt; N65, "Up", "Down"),
    IF(E66 &lt; N65, "Down", "Up"))</f>
        <v>Up</v>
      </c>
      <c r="N66" s="2">
        <f>IF(M66="Down",
    IF( OR(K66 &lt; N65,M65="Up"), K66, N65),
    IF( OR(L66 &gt; N65, M65="Down"), L66, N65))</f>
        <v>437.72724356689872</v>
      </c>
      <c r="O66" s="3"/>
    </row>
    <row r="67" spans="1:15" ht="12.75" x14ac:dyDescent="0.2">
      <c r="A67" s="4">
        <v>45174</v>
      </c>
      <c r="B67" s="7">
        <v>450.73</v>
      </c>
      <c r="C67" s="7">
        <v>451.06</v>
      </c>
      <c r="D67" s="7">
        <v>449.17</v>
      </c>
      <c r="E67" s="7">
        <v>449.24</v>
      </c>
      <c r="F67" s="2">
        <f t="shared" ref="F67:F130" si="7">C67-D67</f>
        <v>1.8899999999999864</v>
      </c>
      <c r="G67" s="2">
        <f t="shared" ref="G67:G130" si="8">ABS(C67-E66)</f>
        <v>0.12999999999999545</v>
      </c>
      <c r="H67" s="2">
        <f t="shared" ref="H67:H130" si="9">ABS(D67-E66)</f>
        <v>2.0199999999999818</v>
      </c>
      <c r="I67" s="2">
        <f t="shared" si="4"/>
        <v>2.0199999999999818</v>
      </c>
      <c r="J67" s="7">
        <f>(I67*(1/$P$1))+(J66*(1-(1/$P$1)))</f>
        <v>4.386326929930382</v>
      </c>
      <c r="K67" s="2">
        <f t="shared" si="5"/>
        <v>463.27398078979115</v>
      </c>
      <c r="L67" s="2">
        <f t="shared" si="6"/>
        <v>436.95601921020886</v>
      </c>
      <c r="M67" s="2" t="str">
        <f>IF(M66="Down",
    IF(E67 &gt; N66, "Up", "Down"),
    IF(E67 &lt; N66, "Down", "Up"))</f>
        <v>Up</v>
      </c>
      <c r="N67" s="2">
        <f>IF(M67="Down",
    IF( OR(K67 &lt; N66,M66="Up"), K67, N66),
    IF( OR(L67 &gt; N66, M66="Down"), L67, N66))</f>
        <v>437.72724356689872</v>
      </c>
      <c r="O67" s="3"/>
    </row>
    <row r="68" spans="1:15" ht="12.75" x14ac:dyDescent="0.2">
      <c r="A68" s="4">
        <v>45175</v>
      </c>
      <c r="B68" s="7">
        <v>448.4</v>
      </c>
      <c r="C68" s="7">
        <v>448.51</v>
      </c>
      <c r="D68" s="7">
        <v>443.81</v>
      </c>
      <c r="E68" s="7">
        <v>446.22</v>
      </c>
      <c r="F68" s="2">
        <f t="shared" si="7"/>
        <v>4.6999999999999886</v>
      </c>
      <c r="G68" s="2">
        <f t="shared" si="8"/>
        <v>0.73000000000001819</v>
      </c>
      <c r="H68" s="2">
        <f t="shared" si="9"/>
        <v>5.4300000000000068</v>
      </c>
      <c r="I68" s="2">
        <f t="shared" ref="I68:I131" si="10">MAX(F68:H68)</f>
        <v>5.4300000000000068</v>
      </c>
      <c r="J68" s="7">
        <f>(I68*(1/$P$1))+(J67*(1-(1/$P$1)))</f>
        <v>4.4906942369373448</v>
      </c>
      <c r="K68" s="2">
        <f t="shared" si="5"/>
        <v>459.63208271081203</v>
      </c>
      <c r="L68" s="2">
        <f t="shared" si="6"/>
        <v>432.68791728918791</v>
      </c>
      <c r="M68" s="2" t="str">
        <f>IF(M67="Down",
    IF(E68 &gt; N67, "Up", "Down"),
    IF(E68 &lt; N67, "Down", "Up"))</f>
        <v>Up</v>
      </c>
      <c r="N68" s="2">
        <f>IF(M68="Down",
    IF( OR(K68 &lt; N67,M67="Up"), K68, N67),
    IF( OR(L68 &gt; N67, M67="Down"), L68, N67))</f>
        <v>437.72724356689872</v>
      </c>
      <c r="O68" s="3"/>
    </row>
    <row r="69" spans="1:15" ht="12.75" x14ac:dyDescent="0.2">
      <c r="A69" s="4">
        <v>45176</v>
      </c>
      <c r="B69" s="7">
        <v>443.11</v>
      </c>
      <c r="C69" s="7">
        <v>445.55</v>
      </c>
      <c r="D69" s="7">
        <v>442.75</v>
      </c>
      <c r="E69" s="7">
        <v>444.85</v>
      </c>
      <c r="F69" s="2">
        <f t="shared" si="7"/>
        <v>2.8000000000000114</v>
      </c>
      <c r="G69" s="2">
        <f t="shared" si="8"/>
        <v>0.67000000000001592</v>
      </c>
      <c r="H69" s="2">
        <f t="shared" si="9"/>
        <v>3.4700000000000273</v>
      </c>
      <c r="I69" s="2">
        <f t="shared" si="10"/>
        <v>3.4700000000000273</v>
      </c>
      <c r="J69" s="7">
        <f>(I69*(1/$P$1))+(J68*(1-(1/$P$1)))</f>
        <v>4.3886248132436139</v>
      </c>
      <c r="K69" s="2">
        <f t="shared" si="5"/>
        <v>457.31587443973081</v>
      </c>
      <c r="L69" s="2">
        <f t="shared" si="6"/>
        <v>430.98412556026915</v>
      </c>
      <c r="M69" s="2" t="str">
        <f>IF(M68="Down",
    IF(E69 &gt; N68, "Up", "Down"),
    IF(E69 &lt; N68, "Down", "Up"))</f>
        <v>Up</v>
      </c>
      <c r="N69" s="2">
        <f>IF(M69="Down",
    IF( OR(K69 &lt; N68,M68="Up"), K69, N68),
    IF( OR(L69 &gt; N68, M68="Down"), L69, N68))</f>
        <v>437.72724356689872</v>
      </c>
      <c r="O69" s="3"/>
    </row>
    <row r="70" spans="1:15" ht="12.75" x14ac:dyDescent="0.2">
      <c r="A70" s="4">
        <v>45177</v>
      </c>
      <c r="B70" s="7">
        <v>444.9</v>
      </c>
      <c r="C70" s="7">
        <v>447.11</v>
      </c>
      <c r="D70" s="7">
        <v>444.53</v>
      </c>
      <c r="E70" s="7">
        <v>445.52</v>
      </c>
      <c r="F70" s="2">
        <f t="shared" si="7"/>
        <v>2.5800000000000409</v>
      </c>
      <c r="G70" s="2">
        <f t="shared" si="8"/>
        <v>2.2599999999999909</v>
      </c>
      <c r="H70" s="2">
        <f t="shared" si="9"/>
        <v>0.32000000000005002</v>
      </c>
      <c r="I70" s="2">
        <f t="shared" si="10"/>
        <v>2.5800000000000409</v>
      </c>
      <c r="J70" s="7">
        <f>(I70*(1/$P$1))+(J69*(1-(1/$P$1)))</f>
        <v>4.2077623319192572</v>
      </c>
      <c r="K70" s="2">
        <f t="shared" si="5"/>
        <v>458.44328699575777</v>
      </c>
      <c r="L70" s="2">
        <f t="shared" si="6"/>
        <v>433.19671300424221</v>
      </c>
      <c r="M70" s="2" t="str">
        <f>IF(M69="Down",
    IF(E70 &gt; N69, "Up", "Down"),
    IF(E70 &lt; N69, "Down", "Up"))</f>
        <v>Up</v>
      </c>
      <c r="N70" s="2">
        <f>IF(M70="Down",
    IF( OR(K70 &lt; N69,M69="Up"), K70, N69),
    IF( OR(L70 &gt; N69, M69="Down"), L70, N69))</f>
        <v>437.72724356689872</v>
      </c>
      <c r="O70" s="3"/>
    </row>
    <row r="71" spans="1:15" ht="12.75" x14ac:dyDescent="0.2">
      <c r="A71" s="4">
        <v>45180</v>
      </c>
      <c r="B71" s="7">
        <v>448.24</v>
      </c>
      <c r="C71" s="7">
        <v>448.77</v>
      </c>
      <c r="D71" s="7">
        <v>446.47</v>
      </c>
      <c r="E71" s="7">
        <v>448.45</v>
      </c>
      <c r="F71" s="2">
        <f t="shared" si="7"/>
        <v>2.2999999999999545</v>
      </c>
      <c r="G71" s="2">
        <f t="shared" si="8"/>
        <v>3.25</v>
      </c>
      <c r="H71" s="2">
        <f t="shared" si="9"/>
        <v>0.95000000000004547</v>
      </c>
      <c r="I71" s="2">
        <f t="shared" si="10"/>
        <v>3.25</v>
      </c>
      <c r="J71" s="7">
        <f>(I71*(1/$P$1))+(J70*(1-(1/$P$1)))</f>
        <v>4.1119860987273311</v>
      </c>
      <c r="K71" s="2">
        <f t="shared" si="5"/>
        <v>459.95595829618202</v>
      </c>
      <c r="L71" s="2">
        <f t="shared" si="6"/>
        <v>435.28404170381799</v>
      </c>
      <c r="M71" s="2" t="str">
        <f>IF(M70="Down",
    IF(E71 &gt; N70, "Up", "Down"),
    IF(E71 &lt; N70, "Down", "Up"))</f>
        <v>Up</v>
      </c>
      <c r="N71" s="2">
        <f>IF(M71="Down",
    IF( OR(K71 &lt; N70,M70="Up"), K71, N70),
    IF( OR(L71 &gt; N70, M70="Down"), L71, N70))</f>
        <v>437.72724356689872</v>
      </c>
      <c r="O71" s="3"/>
    </row>
    <row r="72" spans="1:15" ht="12.75" x14ac:dyDescent="0.2">
      <c r="A72" s="4">
        <v>45181</v>
      </c>
      <c r="B72" s="7">
        <v>446.95</v>
      </c>
      <c r="C72" s="7">
        <v>448.53</v>
      </c>
      <c r="D72" s="7">
        <v>445.39</v>
      </c>
      <c r="E72" s="7">
        <v>445.99</v>
      </c>
      <c r="F72" s="2">
        <f t="shared" si="7"/>
        <v>3.1399999999999864</v>
      </c>
      <c r="G72" s="2">
        <f t="shared" si="8"/>
        <v>7.9999999999984084E-2</v>
      </c>
      <c r="H72" s="2">
        <f t="shared" si="9"/>
        <v>3.0600000000000023</v>
      </c>
      <c r="I72" s="2">
        <f t="shared" si="10"/>
        <v>3.1399999999999864</v>
      </c>
      <c r="J72" s="7">
        <f>(I72*(1/$P$1))+(J71*(1-(1/$P$1)))</f>
        <v>4.0147874888545969</v>
      </c>
      <c r="K72" s="2">
        <f t="shared" si="5"/>
        <v>459.00436246656375</v>
      </c>
      <c r="L72" s="2">
        <f t="shared" si="6"/>
        <v>434.91563753343621</v>
      </c>
      <c r="M72" s="2" t="str">
        <f>IF(M71="Down",
    IF(E72 &gt; N71, "Up", "Down"),
    IF(E72 &lt; N71, "Down", "Up"))</f>
        <v>Up</v>
      </c>
      <c r="N72" s="2">
        <f>IF(M72="Down",
    IF( OR(K72 &lt; N71,M71="Up"), K72, N71),
    IF( OR(L72 &gt; N71, M71="Down"), L72, N71))</f>
        <v>437.72724356689872</v>
      </c>
      <c r="O72" s="3"/>
    </row>
    <row r="73" spans="1:15" ht="12.75" x14ac:dyDescent="0.2">
      <c r="A73" s="4">
        <v>45182</v>
      </c>
      <c r="B73" s="7">
        <v>446.22</v>
      </c>
      <c r="C73" s="7">
        <v>447.71</v>
      </c>
      <c r="D73" s="7">
        <v>445.08</v>
      </c>
      <c r="E73" s="7">
        <v>446.51</v>
      </c>
      <c r="F73" s="2">
        <f t="shared" si="7"/>
        <v>2.6299999999999955</v>
      </c>
      <c r="G73" s="2">
        <f t="shared" si="8"/>
        <v>1.7199999999999704</v>
      </c>
      <c r="H73" s="2">
        <f t="shared" si="9"/>
        <v>0.91000000000002501</v>
      </c>
      <c r="I73" s="2">
        <f t="shared" si="10"/>
        <v>2.6299999999999955</v>
      </c>
      <c r="J73" s="7">
        <f>(I73*(1/$P$1))+(J72*(1-(1/$P$1)))</f>
        <v>3.8763087399691369</v>
      </c>
      <c r="K73" s="2">
        <f t="shared" si="5"/>
        <v>458.02392621990737</v>
      </c>
      <c r="L73" s="2">
        <f t="shared" si="6"/>
        <v>434.7660737800926</v>
      </c>
      <c r="M73" s="2" t="str">
        <f>IF(M72="Down",
    IF(E73 &gt; N72, "Up", "Down"),
    IF(E73 &lt; N72, "Down", "Up"))</f>
        <v>Up</v>
      </c>
      <c r="N73" s="2">
        <f>IF(M73="Down",
    IF( OR(K73 &lt; N72,M72="Up"), K73, N72),
    IF( OR(L73 &gt; N72, M72="Down"), L73, N72))</f>
        <v>437.72724356689872</v>
      </c>
      <c r="O73" s="3"/>
    </row>
    <row r="74" spans="1:15" ht="12.75" x14ac:dyDescent="0.2">
      <c r="A74" s="4">
        <v>45183</v>
      </c>
      <c r="B74" s="7">
        <v>449.07</v>
      </c>
      <c r="C74" s="7">
        <v>451.08</v>
      </c>
      <c r="D74" s="7">
        <v>447.71</v>
      </c>
      <c r="E74" s="7">
        <v>450.36</v>
      </c>
      <c r="F74" s="2">
        <f t="shared" si="7"/>
        <v>3.3700000000000045</v>
      </c>
      <c r="G74" s="2">
        <f t="shared" si="8"/>
        <v>4.5699999999999932</v>
      </c>
      <c r="H74" s="2">
        <f t="shared" si="9"/>
        <v>1.1999999999999886</v>
      </c>
      <c r="I74" s="2">
        <f t="shared" si="10"/>
        <v>4.5699999999999932</v>
      </c>
      <c r="J74" s="7">
        <f>(I74*(1/$P$1))+(J73*(1-(1/$P$1)))</f>
        <v>3.9456778659722227</v>
      </c>
      <c r="K74" s="2">
        <f t="shared" si="5"/>
        <v>461.23203359791665</v>
      </c>
      <c r="L74" s="2">
        <f t="shared" si="6"/>
        <v>437.55796640208331</v>
      </c>
      <c r="M74" s="2" t="str">
        <f>IF(M73="Down",
    IF(E74 &gt; N73, "Up", "Down"),
    IF(E74 &lt; N73, "Down", "Up"))</f>
        <v>Up</v>
      </c>
      <c r="N74" s="2">
        <f>IF(M74="Down",
    IF( OR(K74 &lt; N73,M73="Up"), K74, N73),
    IF( OR(L74 &gt; N73, M73="Down"), L74, N73))</f>
        <v>437.72724356689872</v>
      </c>
      <c r="O74" s="3"/>
    </row>
    <row r="75" spans="1:15" ht="12.75" x14ac:dyDescent="0.2">
      <c r="A75" s="4">
        <v>45184</v>
      </c>
      <c r="B75" s="7">
        <v>447.14</v>
      </c>
      <c r="C75" s="7">
        <v>447.48</v>
      </c>
      <c r="D75" s="7">
        <v>442.92</v>
      </c>
      <c r="E75" s="7">
        <v>443.37</v>
      </c>
      <c r="F75" s="2">
        <f t="shared" si="7"/>
        <v>4.5600000000000023</v>
      </c>
      <c r="G75" s="2">
        <f t="shared" si="8"/>
        <v>2.8799999999999955</v>
      </c>
      <c r="H75" s="2">
        <f t="shared" si="9"/>
        <v>7.4399999999999977</v>
      </c>
      <c r="I75" s="2">
        <f t="shared" si="10"/>
        <v>7.4399999999999977</v>
      </c>
      <c r="J75" s="7">
        <f>(I75*(1/$P$1))+(J74*(1-(1/$P$1)))</f>
        <v>4.2951100793750001</v>
      </c>
      <c r="K75" s="2">
        <f t="shared" si="5"/>
        <v>458.08533023812504</v>
      </c>
      <c r="L75" s="2">
        <f t="shared" si="6"/>
        <v>432.31466976187505</v>
      </c>
      <c r="M75" s="2" t="str">
        <f>IF(M74="Down",
    IF(E75 &gt; N74, "Up", "Down"),
    IF(E75 &lt; N74, "Down", "Up"))</f>
        <v>Up</v>
      </c>
      <c r="N75" s="2">
        <f>IF(M75="Down",
    IF( OR(K75 &lt; N74,M74="Up"), K75, N74),
    IF( OR(L75 &gt; N74, M74="Down"), L75, N74))</f>
        <v>437.72724356689872</v>
      </c>
      <c r="O75" s="3"/>
    </row>
    <row r="76" spans="1:15" ht="12.75" x14ac:dyDescent="0.2">
      <c r="A76" s="4">
        <v>45187</v>
      </c>
      <c r="B76" s="7">
        <v>443.05</v>
      </c>
      <c r="C76" s="7">
        <v>444.97</v>
      </c>
      <c r="D76" s="7">
        <v>442.56</v>
      </c>
      <c r="E76" s="7">
        <v>443.63</v>
      </c>
      <c r="F76" s="2">
        <f t="shared" si="7"/>
        <v>2.410000000000025</v>
      </c>
      <c r="G76" s="2">
        <f t="shared" si="8"/>
        <v>1.6000000000000227</v>
      </c>
      <c r="H76" s="2">
        <f t="shared" si="9"/>
        <v>0.81000000000000227</v>
      </c>
      <c r="I76" s="2">
        <f t="shared" si="10"/>
        <v>2.410000000000025</v>
      </c>
      <c r="J76" s="7">
        <f>(I76*(1/$P$1))+(J75*(1-(1/$P$1)))</f>
        <v>4.1065990714375031</v>
      </c>
      <c r="K76" s="2">
        <f t="shared" si="5"/>
        <v>456.08479721431252</v>
      </c>
      <c r="L76" s="2">
        <f t="shared" si="6"/>
        <v>431.44520278568746</v>
      </c>
      <c r="M76" s="2" t="str">
        <f>IF(M75="Down",
    IF(E76 &gt; N75, "Up", "Down"),
    IF(E76 &lt; N75, "Down", "Up"))</f>
        <v>Up</v>
      </c>
      <c r="N76" s="2">
        <f>IF(M76="Down",
    IF( OR(K76 &lt; N75,M75="Up"), K76, N75),
    IF( OR(L76 &gt; N75, M75="Down"), L76, N75))</f>
        <v>437.72724356689872</v>
      </c>
      <c r="O76" s="3"/>
    </row>
    <row r="77" spans="1:15" ht="12.75" x14ac:dyDescent="0.2">
      <c r="A77" s="4">
        <v>45188</v>
      </c>
      <c r="B77" s="7">
        <v>442.68</v>
      </c>
      <c r="C77" s="7">
        <v>443.29</v>
      </c>
      <c r="D77" s="7">
        <v>439.94</v>
      </c>
      <c r="E77" s="7">
        <v>442.71</v>
      </c>
      <c r="F77" s="2">
        <f t="shared" si="7"/>
        <v>3.3500000000000227</v>
      </c>
      <c r="G77" s="2">
        <f t="shared" si="8"/>
        <v>0.33999999999997499</v>
      </c>
      <c r="H77" s="2">
        <f t="shared" si="9"/>
        <v>3.6899999999999977</v>
      </c>
      <c r="I77" s="2">
        <f t="shared" si="10"/>
        <v>3.6899999999999977</v>
      </c>
      <c r="J77" s="7">
        <f>(I77*(1/$P$1))+(J76*(1-(1/$P$1)))</f>
        <v>4.0649391642937527</v>
      </c>
      <c r="K77" s="2">
        <f t="shared" si="5"/>
        <v>453.80981749288128</v>
      </c>
      <c r="L77" s="2">
        <f t="shared" si="6"/>
        <v>429.42018250711874</v>
      </c>
      <c r="M77" s="2" t="str">
        <f>IF(M76="Down",
    IF(E77 &gt; N76, "Up", "Down"),
    IF(E77 &lt; N76, "Down", "Up"))</f>
        <v>Up</v>
      </c>
      <c r="N77" s="2">
        <f>IF(M77="Down",
    IF( OR(K77 &lt; N76,M76="Up"), K77, N76),
    IF( OR(L77 &gt; N76, M76="Down"), L77, N76))</f>
        <v>437.72724356689872</v>
      </c>
      <c r="O77" s="3"/>
    </row>
    <row r="78" spans="1:15" ht="12.75" x14ac:dyDescent="0.2">
      <c r="A78" s="4">
        <v>45189</v>
      </c>
      <c r="B78" s="7">
        <v>444.01</v>
      </c>
      <c r="C78" s="7">
        <v>444.43</v>
      </c>
      <c r="D78" s="7">
        <v>438.43</v>
      </c>
      <c r="E78" s="7">
        <v>438.64</v>
      </c>
      <c r="F78" s="2">
        <f t="shared" si="7"/>
        <v>6</v>
      </c>
      <c r="G78" s="2">
        <f t="shared" si="8"/>
        <v>1.7200000000000273</v>
      </c>
      <c r="H78" s="2">
        <f t="shared" si="9"/>
        <v>4.2799999999999727</v>
      </c>
      <c r="I78" s="2">
        <f t="shared" si="10"/>
        <v>6</v>
      </c>
      <c r="J78" s="7">
        <f>(I78*(1/$P$1))+(J77*(1-(1/$P$1)))</f>
        <v>4.2584452478643779</v>
      </c>
      <c r="K78" s="2">
        <f t="shared" si="5"/>
        <v>454.20533574359314</v>
      </c>
      <c r="L78" s="2">
        <f t="shared" si="6"/>
        <v>428.65466425640687</v>
      </c>
      <c r="M78" s="2" t="str">
        <f>IF(M77="Down",
    IF(E78 &gt; N77, "Up", "Down"),
    IF(E78 &lt; N77, "Down", "Up"))</f>
        <v>Up</v>
      </c>
      <c r="N78" s="2">
        <f>IF(M78="Down",
    IF( OR(K78 &lt; N77,M77="Up"), K78, N77),
    IF( OR(L78 &gt; N77, M77="Down"), L78, N77))</f>
        <v>437.72724356689872</v>
      </c>
      <c r="O78" s="3"/>
    </row>
    <row r="79" spans="1:15" ht="12.75" x14ac:dyDescent="0.2">
      <c r="A79" s="4">
        <v>45190</v>
      </c>
      <c r="B79" s="7">
        <v>435.7</v>
      </c>
      <c r="C79" s="7">
        <v>435.97</v>
      </c>
      <c r="D79" s="7">
        <v>431.23</v>
      </c>
      <c r="E79" s="7">
        <v>431.39</v>
      </c>
      <c r="F79" s="2">
        <f t="shared" si="7"/>
        <v>4.7400000000000091</v>
      </c>
      <c r="G79" s="2">
        <f t="shared" si="8"/>
        <v>2.6699999999999591</v>
      </c>
      <c r="H79" s="2">
        <f t="shared" si="9"/>
        <v>7.4099999999999682</v>
      </c>
      <c r="I79" s="2">
        <f t="shared" si="10"/>
        <v>7.4099999999999682</v>
      </c>
      <c r="J79" s="7">
        <f>(I79*(1/$P$1))+(J78*(1-(1/$P$1)))</f>
        <v>4.573600723077937</v>
      </c>
      <c r="K79" s="2">
        <f t="shared" si="5"/>
        <v>447.32080216923384</v>
      </c>
      <c r="L79" s="2">
        <f t="shared" si="6"/>
        <v>419.8791978307662</v>
      </c>
      <c r="M79" s="2" t="str">
        <f>IF(M78="Down",
    IF(E79 &gt; N78, "Up", "Down"),
    IF(E79 &lt; N78, "Down", "Up"))</f>
        <v>Down</v>
      </c>
      <c r="N79" s="2">
        <f>IF(M79="Down",
    IF( OR(K79 &lt; N78,M78="Up"), K79, N78),
    IF( OR(L79 &gt; N78, M78="Down"), L79, N78))</f>
        <v>447.32080216923384</v>
      </c>
      <c r="O79" s="3"/>
    </row>
    <row r="80" spans="1:15" ht="12.75" x14ac:dyDescent="0.2">
      <c r="A80" s="4">
        <v>45191</v>
      </c>
      <c r="B80" s="7">
        <v>432.45</v>
      </c>
      <c r="C80" s="7">
        <v>434.1</v>
      </c>
      <c r="D80" s="7">
        <v>429.99</v>
      </c>
      <c r="E80" s="7">
        <v>430.42</v>
      </c>
      <c r="F80" s="2">
        <f t="shared" si="7"/>
        <v>4.1100000000000136</v>
      </c>
      <c r="G80" s="2">
        <f t="shared" si="8"/>
        <v>2.7100000000000364</v>
      </c>
      <c r="H80" s="2">
        <f t="shared" si="9"/>
        <v>1.3999999999999773</v>
      </c>
      <c r="I80" s="2">
        <f t="shared" si="10"/>
        <v>4.1100000000000136</v>
      </c>
      <c r="J80" s="7">
        <f>(I80*(1/$P$1))+(J79*(1-(1/$P$1)))</f>
        <v>4.5272406507701444</v>
      </c>
      <c r="K80" s="2">
        <f t="shared" si="5"/>
        <v>445.62672195231045</v>
      </c>
      <c r="L80" s="2">
        <f t="shared" si="6"/>
        <v>418.46327804768958</v>
      </c>
      <c r="M80" s="2" t="str">
        <f>IF(M79="Down",
    IF(E80 &gt; N79, "Up", "Down"),
    IF(E80 &lt; N79, "Down", "Up"))</f>
        <v>Down</v>
      </c>
      <c r="N80" s="2">
        <f>IF(M80="Down",
    IF( OR(K80 &lt; N79,M79="Up"), K80, N79),
    IF( OR(L80 &gt; N79, M79="Down"), L80, N79))</f>
        <v>445.62672195231045</v>
      </c>
      <c r="O80" s="3"/>
    </row>
    <row r="81" spans="1:15" ht="12.75" x14ac:dyDescent="0.2">
      <c r="A81" s="4">
        <v>45194</v>
      </c>
      <c r="B81" s="7">
        <v>429.17</v>
      </c>
      <c r="C81" s="7">
        <v>432.27</v>
      </c>
      <c r="D81" s="7">
        <v>428.72</v>
      </c>
      <c r="E81" s="7">
        <v>432.23</v>
      </c>
      <c r="F81" s="2">
        <f t="shared" si="7"/>
        <v>3.5499999999999545</v>
      </c>
      <c r="G81" s="2">
        <f t="shared" si="8"/>
        <v>1.8499999999999659</v>
      </c>
      <c r="H81" s="2">
        <f t="shared" si="9"/>
        <v>1.6999999999999886</v>
      </c>
      <c r="I81" s="2">
        <f t="shared" si="10"/>
        <v>3.5499999999999545</v>
      </c>
      <c r="J81" s="7">
        <f>(I81*(1/$P$1))+(J80*(1-(1/$P$1)))</f>
        <v>4.4295165856931256</v>
      </c>
      <c r="K81" s="2">
        <f t="shared" si="5"/>
        <v>443.78354975707936</v>
      </c>
      <c r="L81" s="2">
        <f t="shared" si="6"/>
        <v>417.20645024292065</v>
      </c>
      <c r="M81" s="2" t="str">
        <f>IF(M80="Down",
    IF(E81 &gt; N80, "Up", "Down"),
    IF(E81 &lt; N80, "Down", "Up"))</f>
        <v>Down</v>
      </c>
      <c r="N81" s="2">
        <f>IF(M81="Down",
    IF( OR(K81 &lt; N80,M80="Up"), K81, N80),
    IF( OR(L81 &gt; N80, M80="Down"), L81, N80))</f>
        <v>443.78354975707936</v>
      </c>
      <c r="O81" s="3"/>
    </row>
    <row r="82" spans="1:15" ht="12.75" x14ac:dyDescent="0.2">
      <c r="A82" s="4">
        <v>45195</v>
      </c>
      <c r="B82" s="7">
        <v>429.09</v>
      </c>
      <c r="C82" s="7">
        <v>429.82</v>
      </c>
      <c r="D82" s="7">
        <v>425.02</v>
      </c>
      <c r="E82" s="7">
        <v>425.88</v>
      </c>
      <c r="F82" s="2">
        <f t="shared" si="7"/>
        <v>4.8000000000000114</v>
      </c>
      <c r="G82" s="2">
        <f t="shared" si="8"/>
        <v>2.410000000000025</v>
      </c>
      <c r="H82" s="2">
        <f t="shared" si="9"/>
        <v>7.2100000000000364</v>
      </c>
      <c r="I82" s="2">
        <f t="shared" si="10"/>
        <v>7.2100000000000364</v>
      </c>
      <c r="J82" s="7">
        <f>(I82*(1/$P$1))+(J81*(1-(1/$P$1)))</f>
        <v>4.7075649271238174</v>
      </c>
      <c r="K82" s="2">
        <f t="shared" si="5"/>
        <v>441.54269478137144</v>
      </c>
      <c r="L82" s="2">
        <f t="shared" si="6"/>
        <v>413.29730521862848</v>
      </c>
      <c r="M82" s="2" t="str">
        <f>IF(M81="Down",
    IF(E82 &gt; N81, "Up", "Down"),
    IF(E82 &lt; N81, "Down", "Up"))</f>
        <v>Down</v>
      </c>
      <c r="N82" s="2">
        <f>IF(M82="Down",
    IF( OR(K82 &lt; N81,M81="Up"), K82, N81),
    IF( OR(L82 &gt; N81, M81="Down"), L82, N81))</f>
        <v>441.54269478137144</v>
      </c>
      <c r="O82" s="3"/>
    </row>
    <row r="83" spans="1:15" ht="12.75" x14ac:dyDescent="0.2">
      <c r="A83" s="4">
        <v>45196</v>
      </c>
      <c r="B83" s="7">
        <v>427.09</v>
      </c>
      <c r="C83" s="7">
        <v>427.67</v>
      </c>
      <c r="D83" s="7">
        <v>422.29</v>
      </c>
      <c r="E83" s="7">
        <v>426.05</v>
      </c>
      <c r="F83" s="2">
        <f t="shared" si="7"/>
        <v>5.3799999999999955</v>
      </c>
      <c r="G83" s="2">
        <f t="shared" si="8"/>
        <v>1.7900000000000205</v>
      </c>
      <c r="H83" s="2">
        <f t="shared" si="9"/>
        <v>3.589999999999975</v>
      </c>
      <c r="I83" s="2">
        <f t="shared" si="10"/>
        <v>5.3799999999999955</v>
      </c>
      <c r="J83" s="7">
        <f>(I83*(1/$P$1))+(J82*(1-(1/$P$1)))</f>
        <v>4.774808434411435</v>
      </c>
      <c r="K83" s="2">
        <f t="shared" si="5"/>
        <v>439.30442530323432</v>
      </c>
      <c r="L83" s="2">
        <f t="shared" si="6"/>
        <v>410.65557469676571</v>
      </c>
      <c r="M83" s="2" t="str">
        <f>IF(M82="Down",
    IF(E83 &gt; N82, "Up", "Down"),
    IF(E83 &lt; N82, "Down", "Up"))</f>
        <v>Down</v>
      </c>
      <c r="N83" s="2">
        <f>IF(M83="Down",
    IF( OR(K83 &lt; N82,M82="Up"), K83, N82),
    IF( OR(L83 &gt; N82, M82="Down"), L83, N82))</f>
        <v>439.30442530323432</v>
      </c>
      <c r="O83" s="3"/>
    </row>
    <row r="84" spans="1:15" ht="12.75" x14ac:dyDescent="0.2">
      <c r="A84" s="4">
        <v>45197</v>
      </c>
      <c r="B84" s="7">
        <v>425.48</v>
      </c>
      <c r="C84" s="7">
        <v>430.25</v>
      </c>
      <c r="D84" s="7">
        <v>424.87</v>
      </c>
      <c r="E84" s="7">
        <v>428.52</v>
      </c>
      <c r="F84" s="2">
        <f t="shared" si="7"/>
        <v>5.3799999999999955</v>
      </c>
      <c r="G84" s="2">
        <f t="shared" si="8"/>
        <v>4.1999999999999886</v>
      </c>
      <c r="H84" s="2">
        <f t="shared" si="9"/>
        <v>1.1800000000000068</v>
      </c>
      <c r="I84" s="2">
        <f t="shared" si="10"/>
        <v>5.3799999999999955</v>
      </c>
      <c r="J84" s="7">
        <f>(I84*(1/$P$1))+(J83*(1-(1/$P$1)))</f>
        <v>4.8353275909702909</v>
      </c>
      <c r="K84" s="2">
        <f t="shared" si="5"/>
        <v>442.0659827729109</v>
      </c>
      <c r="L84" s="2">
        <f t="shared" si="6"/>
        <v>413.0540172270891</v>
      </c>
      <c r="M84" s="2" t="str">
        <f>IF(M83="Down",
    IF(E84 &gt; N83, "Up", "Down"),
    IF(E84 &lt; N83, "Down", "Up"))</f>
        <v>Down</v>
      </c>
      <c r="N84" s="2">
        <f>IF(M84="Down",
    IF( OR(K84 &lt; N83,M83="Up"), K84, N83),
    IF( OR(L84 &gt; N83, M83="Down"), L84, N83))</f>
        <v>439.30442530323432</v>
      </c>
      <c r="O84" s="3"/>
    </row>
    <row r="85" spans="1:15" ht="12.75" x14ac:dyDescent="0.2">
      <c r="A85" s="4">
        <v>45198</v>
      </c>
      <c r="B85" s="7">
        <v>431.67</v>
      </c>
      <c r="C85" s="7">
        <v>431.85</v>
      </c>
      <c r="D85" s="7">
        <v>425.91</v>
      </c>
      <c r="E85" s="7">
        <v>427.48</v>
      </c>
      <c r="F85" s="2">
        <f t="shared" si="7"/>
        <v>5.9399999999999977</v>
      </c>
      <c r="G85" s="2">
        <f t="shared" si="8"/>
        <v>3.3300000000000409</v>
      </c>
      <c r="H85" s="2">
        <f t="shared" si="9"/>
        <v>2.6099999999999568</v>
      </c>
      <c r="I85" s="2">
        <f t="shared" si="10"/>
        <v>5.9399999999999977</v>
      </c>
      <c r="J85" s="7">
        <f>(I85*(1/$P$1))+(J84*(1-(1/$P$1)))</f>
        <v>4.9457948318732612</v>
      </c>
      <c r="K85" s="2">
        <f t="shared" si="5"/>
        <v>443.7173844956198</v>
      </c>
      <c r="L85" s="2">
        <f t="shared" si="6"/>
        <v>414.04261550438019</v>
      </c>
      <c r="M85" s="2" t="str">
        <f>IF(M84="Down",
    IF(E85 &gt; N84, "Up", "Down"),
    IF(E85 &lt; N84, "Down", "Up"))</f>
        <v>Down</v>
      </c>
      <c r="N85" s="2">
        <f>IF(M85="Down",
    IF( OR(K85 &lt; N84,M84="Up"), K85, N84),
    IF( OR(L85 &gt; N84, M84="Down"), L85, N84))</f>
        <v>439.30442530323432</v>
      </c>
      <c r="O85" s="3"/>
    </row>
    <row r="86" spans="1:15" ht="12.75" x14ac:dyDescent="0.2">
      <c r="A86" s="4">
        <v>45201</v>
      </c>
      <c r="B86" s="7">
        <v>426.62</v>
      </c>
      <c r="C86" s="7">
        <v>428.6</v>
      </c>
      <c r="D86" s="7">
        <v>424.46</v>
      </c>
      <c r="E86" s="7">
        <v>427.31</v>
      </c>
      <c r="F86" s="2">
        <f t="shared" si="7"/>
        <v>4.1400000000000432</v>
      </c>
      <c r="G86" s="2">
        <f t="shared" si="8"/>
        <v>1.1200000000000045</v>
      </c>
      <c r="H86" s="2">
        <f t="shared" si="9"/>
        <v>3.0200000000000387</v>
      </c>
      <c r="I86" s="2">
        <f t="shared" si="10"/>
        <v>4.1400000000000432</v>
      </c>
      <c r="J86" s="7">
        <f>(I86*(1/$P$1))+(J85*(1-(1/$P$1)))</f>
        <v>4.8652153486859397</v>
      </c>
      <c r="K86" s="2">
        <f t="shared" si="5"/>
        <v>441.1256460460578</v>
      </c>
      <c r="L86" s="2">
        <f t="shared" si="6"/>
        <v>411.93435395394215</v>
      </c>
      <c r="M86" s="2" t="str">
        <f>IF(M85="Down",
    IF(E86 &gt; N85, "Up", "Down"),
    IF(E86 &lt; N85, "Down", "Up"))</f>
        <v>Down</v>
      </c>
      <c r="N86" s="2">
        <f>IF(M86="Down",
    IF( OR(K86 &lt; N85,M85="Up"), K86, N85),
    IF( OR(L86 &gt; N85, M85="Down"), L86, N85))</f>
        <v>439.30442530323432</v>
      </c>
      <c r="O86" s="3"/>
    </row>
    <row r="87" spans="1:15" ht="12.75" x14ac:dyDescent="0.2">
      <c r="A87" s="4">
        <v>45202</v>
      </c>
      <c r="B87" s="7">
        <v>425.06</v>
      </c>
      <c r="C87" s="7">
        <v>427.37</v>
      </c>
      <c r="D87" s="7">
        <v>420.18</v>
      </c>
      <c r="E87" s="7">
        <v>421.59</v>
      </c>
      <c r="F87" s="2">
        <f t="shared" si="7"/>
        <v>7.1899999999999977</v>
      </c>
      <c r="G87" s="2">
        <f t="shared" si="8"/>
        <v>6.0000000000002274E-2</v>
      </c>
      <c r="H87" s="2">
        <f t="shared" si="9"/>
        <v>7.1299999999999955</v>
      </c>
      <c r="I87" s="2">
        <f t="shared" si="10"/>
        <v>7.1899999999999977</v>
      </c>
      <c r="J87" s="7">
        <f>(I87*(1/$P$1))+(J86*(1-(1/$P$1)))</f>
        <v>5.0976938138173455</v>
      </c>
      <c r="K87" s="2">
        <f t="shared" si="5"/>
        <v>439.06808144145202</v>
      </c>
      <c r="L87" s="2">
        <f t="shared" si="6"/>
        <v>408.48191855854793</v>
      </c>
      <c r="M87" s="2" t="str">
        <f>IF(M86="Down",
    IF(E87 &gt; N86, "Up", "Down"),
    IF(E87 &lt; N86, "Down", "Up"))</f>
        <v>Down</v>
      </c>
      <c r="N87" s="2">
        <f>IF(M87="Down",
    IF( OR(K87 &lt; N86,M86="Up"), K87, N86),
    IF( OR(L87 &gt; N86, M86="Down"), L87, N86))</f>
        <v>439.06808144145202</v>
      </c>
      <c r="O87" s="3"/>
    </row>
    <row r="88" spans="1:15" ht="12.75" x14ac:dyDescent="0.2">
      <c r="A88" s="4">
        <v>45203</v>
      </c>
      <c r="B88" s="7">
        <v>422.07</v>
      </c>
      <c r="C88" s="7">
        <v>425.43</v>
      </c>
      <c r="D88" s="7">
        <v>420.56</v>
      </c>
      <c r="E88" s="7">
        <v>424.66</v>
      </c>
      <c r="F88" s="2">
        <f t="shared" si="7"/>
        <v>4.8700000000000045</v>
      </c>
      <c r="G88" s="2">
        <f t="shared" si="8"/>
        <v>3.8400000000000318</v>
      </c>
      <c r="H88" s="2">
        <f t="shared" si="9"/>
        <v>1.0299999999999727</v>
      </c>
      <c r="I88" s="2">
        <f t="shared" si="10"/>
        <v>4.8700000000000045</v>
      </c>
      <c r="J88" s="7">
        <f>(I88*(1/$P$1))+(J87*(1-(1/$P$1)))</f>
        <v>5.0749244324356111</v>
      </c>
      <c r="K88" s="2">
        <f t="shared" si="5"/>
        <v>438.21977329730686</v>
      </c>
      <c r="L88" s="2">
        <f t="shared" si="6"/>
        <v>407.77022670269315</v>
      </c>
      <c r="M88" s="2" t="str">
        <f>IF(M87="Down",
    IF(E88 &gt; N87, "Up", "Down"),
    IF(E88 &lt; N87, "Down", "Up"))</f>
        <v>Down</v>
      </c>
      <c r="N88" s="2">
        <f>IF(M88="Down",
    IF( OR(K88 &lt; N87,M87="Up"), K88, N87),
    IF( OR(L88 &gt; N87, M87="Down"), L88, N87))</f>
        <v>438.21977329730686</v>
      </c>
      <c r="O88" s="3"/>
    </row>
    <row r="89" spans="1:15" ht="12.75" x14ac:dyDescent="0.2">
      <c r="A89" s="4">
        <v>45204</v>
      </c>
      <c r="B89" s="7">
        <v>424.36</v>
      </c>
      <c r="C89" s="7">
        <v>425.37</v>
      </c>
      <c r="D89" s="7">
        <v>421.17</v>
      </c>
      <c r="E89" s="7">
        <v>424.5</v>
      </c>
      <c r="F89" s="2">
        <f t="shared" si="7"/>
        <v>4.1999999999999886</v>
      </c>
      <c r="G89" s="2">
        <f t="shared" si="8"/>
        <v>0.70999999999997954</v>
      </c>
      <c r="H89" s="2">
        <f t="shared" si="9"/>
        <v>3.4900000000000091</v>
      </c>
      <c r="I89" s="2">
        <f t="shared" si="10"/>
        <v>4.1999999999999886</v>
      </c>
      <c r="J89" s="7">
        <f>(I89*(1/$P$1))+(J88*(1-(1/$P$1)))</f>
        <v>4.9874319891920491</v>
      </c>
      <c r="K89" s="2">
        <f t="shared" si="5"/>
        <v>438.23229596757614</v>
      </c>
      <c r="L89" s="2">
        <f t="shared" si="6"/>
        <v>408.30770403242383</v>
      </c>
      <c r="M89" s="2" t="str">
        <f>IF(M88="Down",
    IF(E89 &gt; N88, "Up", "Down"),
    IF(E89 &lt; N88, "Down", "Up"))</f>
        <v>Down</v>
      </c>
      <c r="N89" s="2">
        <f>IF(M89="Down",
    IF( OR(K89 &lt; N88,M88="Up"), K89, N88),
    IF( OR(L89 &gt; N88, M88="Down"), L89, N88))</f>
        <v>438.21977329730686</v>
      </c>
      <c r="O89" s="3"/>
    </row>
    <row r="90" spans="1:15" ht="12.75" x14ac:dyDescent="0.2">
      <c r="A90" s="4">
        <v>45205</v>
      </c>
      <c r="B90" s="7">
        <v>421.97</v>
      </c>
      <c r="C90" s="7">
        <v>431.13</v>
      </c>
      <c r="D90" s="7">
        <v>420.6</v>
      </c>
      <c r="E90" s="7">
        <v>429.54</v>
      </c>
      <c r="F90" s="2">
        <f t="shared" si="7"/>
        <v>10.529999999999973</v>
      </c>
      <c r="G90" s="2">
        <f t="shared" si="8"/>
        <v>6.6299999999999955</v>
      </c>
      <c r="H90" s="2">
        <f t="shared" si="9"/>
        <v>3.8999999999999773</v>
      </c>
      <c r="I90" s="2">
        <f t="shared" si="10"/>
        <v>10.529999999999973</v>
      </c>
      <c r="J90" s="7">
        <f>(I90*(1/$P$1))+(J89*(1-(1/$P$1)))</f>
        <v>5.5416887902728416</v>
      </c>
      <c r="K90" s="2">
        <f t="shared" si="5"/>
        <v>442.49006637081851</v>
      </c>
      <c r="L90" s="2">
        <f t="shared" si="6"/>
        <v>409.23993362918151</v>
      </c>
      <c r="M90" s="2" t="str">
        <f>IF(M89="Down",
    IF(E90 &gt; N89, "Up", "Down"),
    IF(E90 &lt; N89, "Down", "Up"))</f>
        <v>Down</v>
      </c>
      <c r="N90" s="2">
        <f>IF(M90="Down",
    IF( OR(K90 &lt; N89,M89="Up"), K90, N89),
    IF( OR(L90 &gt; N89, M89="Down"), L90, N89))</f>
        <v>438.21977329730686</v>
      </c>
      <c r="O90" s="3"/>
    </row>
    <row r="91" spans="1:15" ht="12.75" x14ac:dyDescent="0.2">
      <c r="A91" s="4">
        <v>45208</v>
      </c>
      <c r="B91" s="7">
        <v>427.58</v>
      </c>
      <c r="C91" s="7">
        <v>432.88</v>
      </c>
      <c r="D91" s="7">
        <v>427.01</v>
      </c>
      <c r="E91" s="7">
        <v>432.29</v>
      </c>
      <c r="F91" s="2">
        <f t="shared" si="7"/>
        <v>5.8700000000000045</v>
      </c>
      <c r="G91" s="2">
        <f t="shared" si="8"/>
        <v>3.339999999999975</v>
      </c>
      <c r="H91" s="2">
        <f t="shared" si="9"/>
        <v>2.5300000000000296</v>
      </c>
      <c r="I91" s="2">
        <f t="shared" si="10"/>
        <v>5.8700000000000045</v>
      </c>
      <c r="J91" s="7">
        <f>(I91*(1/$P$1))+(J90*(1-(1/$P$1)))</f>
        <v>5.5745199112455586</v>
      </c>
      <c r="K91" s="2">
        <f t="shared" si="5"/>
        <v>446.66855973373669</v>
      </c>
      <c r="L91" s="2">
        <f t="shared" si="6"/>
        <v>413.2214402662633</v>
      </c>
      <c r="M91" s="2" t="str">
        <f>IF(M90="Down",
    IF(E91 &gt; N90, "Up", "Down"),
    IF(E91 &lt; N90, "Down", "Up"))</f>
        <v>Down</v>
      </c>
      <c r="N91" s="2">
        <f>IF(M91="Down",
    IF( OR(K91 &lt; N90,M90="Up"), K91, N90),
    IF( OR(L91 &gt; N90, M90="Down"), L91, N90))</f>
        <v>438.21977329730686</v>
      </c>
      <c r="O91" s="3"/>
    </row>
    <row r="92" spans="1:15" ht="12.75" x14ac:dyDescent="0.2">
      <c r="A92" s="4">
        <v>45209</v>
      </c>
      <c r="B92" s="7">
        <v>432.94</v>
      </c>
      <c r="C92" s="7">
        <v>437.22</v>
      </c>
      <c r="D92" s="7">
        <v>432.53</v>
      </c>
      <c r="E92" s="7">
        <v>434.54</v>
      </c>
      <c r="F92" s="2">
        <f t="shared" si="7"/>
        <v>4.6900000000000546</v>
      </c>
      <c r="G92" s="2">
        <f t="shared" si="8"/>
        <v>4.9300000000000068</v>
      </c>
      <c r="H92" s="2">
        <f t="shared" si="9"/>
        <v>0.23999999999995225</v>
      </c>
      <c r="I92" s="2">
        <f t="shared" si="10"/>
        <v>4.9300000000000068</v>
      </c>
      <c r="J92" s="7">
        <f>(I92*(1/$P$1))+(J91*(1-(1/$P$1)))</f>
        <v>5.5100679201210028</v>
      </c>
      <c r="K92" s="2">
        <f t="shared" si="5"/>
        <v>451.40520376036301</v>
      </c>
      <c r="L92" s="2">
        <f t="shared" si="6"/>
        <v>418.34479623963699</v>
      </c>
      <c r="M92" s="2" t="str">
        <f>IF(M91="Down",
    IF(E92 &gt; N91, "Up", "Down"),
    IF(E92 &lt; N91, "Down", "Up"))</f>
        <v>Down</v>
      </c>
      <c r="N92" s="2">
        <f>IF(M92="Down",
    IF( OR(K92 &lt; N91,M91="Up"), K92, N91),
    IF( OR(L92 &gt; N91, M91="Down"), L92, N91))</f>
        <v>438.21977329730686</v>
      </c>
      <c r="O92" s="3"/>
    </row>
    <row r="93" spans="1:15" ht="12.75" x14ac:dyDescent="0.2">
      <c r="A93" s="4">
        <v>45210</v>
      </c>
      <c r="B93" s="7">
        <v>435.64</v>
      </c>
      <c r="C93" s="7">
        <v>436.58</v>
      </c>
      <c r="D93" s="7">
        <v>433.18</v>
      </c>
      <c r="E93" s="7">
        <v>436.32</v>
      </c>
      <c r="F93" s="2">
        <f t="shared" si="7"/>
        <v>3.3999999999999773</v>
      </c>
      <c r="G93" s="2">
        <f t="shared" si="8"/>
        <v>2.0399999999999636</v>
      </c>
      <c r="H93" s="2">
        <f t="shared" si="9"/>
        <v>1.3600000000000136</v>
      </c>
      <c r="I93" s="2">
        <f t="shared" si="10"/>
        <v>3.3999999999999773</v>
      </c>
      <c r="J93" s="7">
        <f>(I93*(1/$P$1))+(J92*(1-(1/$P$1)))</f>
        <v>5.2990611281089004</v>
      </c>
      <c r="K93" s="2">
        <f t="shared" si="5"/>
        <v>450.77718338432669</v>
      </c>
      <c r="L93" s="2">
        <f t="shared" si="6"/>
        <v>418.9828166156733</v>
      </c>
      <c r="M93" s="2" t="str">
        <f>IF(M92="Down",
    IF(E93 &gt; N92, "Up", "Down"),
    IF(E93 &lt; N92, "Down", "Up"))</f>
        <v>Down</v>
      </c>
      <c r="N93" s="2">
        <f>IF(M93="Down",
    IF( OR(K93 &lt; N92,M92="Up"), K93, N92),
    IF( OR(L93 &gt; N92, M92="Down"), L93, N92))</f>
        <v>438.21977329730686</v>
      </c>
      <c r="O93" s="3"/>
    </row>
    <row r="94" spans="1:15" ht="12.75" x14ac:dyDescent="0.2">
      <c r="A94" s="4">
        <v>45211</v>
      </c>
      <c r="B94" s="7">
        <v>436.95</v>
      </c>
      <c r="C94" s="7">
        <v>437.33</v>
      </c>
      <c r="D94" s="7">
        <v>431.23</v>
      </c>
      <c r="E94" s="7">
        <v>433.66</v>
      </c>
      <c r="F94" s="2">
        <f t="shared" si="7"/>
        <v>6.0999999999999659</v>
      </c>
      <c r="G94" s="2">
        <f t="shared" si="8"/>
        <v>1.0099999999999909</v>
      </c>
      <c r="H94" s="2">
        <f t="shared" si="9"/>
        <v>5.089999999999975</v>
      </c>
      <c r="I94" s="2">
        <f t="shared" si="10"/>
        <v>6.0999999999999659</v>
      </c>
      <c r="J94" s="7">
        <f>(I94*(1/$P$1))+(J93*(1-(1/$P$1)))</f>
        <v>5.3791550152980072</v>
      </c>
      <c r="K94" s="2">
        <f t="shared" si="5"/>
        <v>450.41746504589401</v>
      </c>
      <c r="L94" s="2">
        <f t="shared" si="6"/>
        <v>418.14253495410594</v>
      </c>
      <c r="M94" s="2" t="str">
        <f>IF(M93="Down",
    IF(E94 &gt; N93, "Up", "Down"),
    IF(E94 &lt; N93, "Down", "Up"))</f>
        <v>Down</v>
      </c>
      <c r="N94" s="2">
        <f>IF(M94="Down",
    IF( OR(K94 &lt; N93,M93="Up"), K94, N93),
    IF( OR(L94 &gt; N93, M93="Down"), L94, N93))</f>
        <v>438.21977329730686</v>
      </c>
      <c r="O94" s="3"/>
    </row>
    <row r="95" spans="1:15" ht="12.75" x14ac:dyDescent="0.2">
      <c r="A95" s="4">
        <v>45212</v>
      </c>
      <c r="B95" s="7">
        <v>435.21</v>
      </c>
      <c r="C95" s="7">
        <v>436.45</v>
      </c>
      <c r="D95" s="7">
        <v>429.88</v>
      </c>
      <c r="E95" s="7">
        <v>431.5</v>
      </c>
      <c r="F95" s="2">
        <f t="shared" si="7"/>
        <v>6.5699999999999932</v>
      </c>
      <c r="G95" s="2">
        <f t="shared" si="8"/>
        <v>2.7899999999999636</v>
      </c>
      <c r="H95" s="2">
        <f t="shared" si="9"/>
        <v>3.7800000000000296</v>
      </c>
      <c r="I95" s="2">
        <f t="shared" si="10"/>
        <v>6.5699999999999932</v>
      </c>
      <c r="J95" s="7">
        <f>(I95*(1/$P$1))+(J94*(1-(1/$P$1)))</f>
        <v>5.4982395137682056</v>
      </c>
      <c r="K95" s="2">
        <f t="shared" si="5"/>
        <v>449.65971854130458</v>
      </c>
      <c r="L95" s="2">
        <f t="shared" si="6"/>
        <v>416.67028145869534</v>
      </c>
      <c r="M95" s="2" t="str">
        <f>IF(M94="Down",
    IF(E95 &gt; N94, "Up", "Down"),
    IF(E95 &lt; N94, "Down", "Up"))</f>
        <v>Down</v>
      </c>
      <c r="N95" s="2">
        <f>IF(M95="Down",
    IF( OR(K95 &lt; N94,M94="Up"), K95, N94),
    IF( OR(L95 &gt; N94, M94="Down"), L95, N94))</f>
        <v>438.21977329730686</v>
      </c>
      <c r="O95" s="3"/>
    </row>
    <row r="96" spans="1:15" ht="12.75" x14ac:dyDescent="0.2">
      <c r="A96" s="4">
        <v>45215</v>
      </c>
      <c r="B96" s="7">
        <v>433.82</v>
      </c>
      <c r="C96" s="7">
        <v>437.14</v>
      </c>
      <c r="D96" s="7">
        <v>433.57</v>
      </c>
      <c r="E96" s="7">
        <v>436.04</v>
      </c>
      <c r="F96" s="2">
        <f t="shared" si="7"/>
        <v>3.5699999999999932</v>
      </c>
      <c r="G96" s="2">
        <f t="shared" si="8"/>
        <v>5.6399999999999864</v>
      </c>
      <c r="H96" s="2">
        <f t="shared" si="9"/>
        <v>2.0699999999999932</v>
      </c>
      <c r="I96" s="2">
        <f t="shared" si="10"/>
        <v>5.6399999999999864</v>
      </c>
      <c r="J96" s="7">
        <f>(I96*(1/$P$1))+(J95*(1-(1/$P$1)))</f>
        <v>5.5124155623913831</v>
      </c>
      <c r="K96" s="2">
        <f t="shared" si="5"/>
        <v>451.89224668717418</v>
      </c>
      <c r="L96" s="2">
        <f t="shared" si="6"/>
        <v>418.81775331282586</v>
      </c>
      <c r="M96" s="2" t="str">
        <f>IF(M95="Down",
    IF(E96 &gt; N95, "Up", "Down"),
    IF(E96 &lt; N95, "Down", "Up"))</f>
        <v>Down</v>
      </c>
      <c r="N96" s="2">
        <f>IF(M96="Down",
    IF( OR(K96 &lt; N95,M95="Up"), K96, N95),
    IF( OR(L96 &gt; N95, M95="Down"), L96, N95))</f>
        <v>438.21977329730686</v>
      </c>
      <c r="O96" s="3"/>
    </row>
    <row r="97" spans="1:15" ht="12.75" x14ac:dyDescent="0.2">
      <c r="A97" s="4">
        <v>45216</v>
      </c>
      <c r="B97" s="7">
        <v>432.81</v>
      </c>
      <c r="C97" s="7">
        <v>438.14</v>
      </c>
      <c r="D97" s="7">
        <v>432.45</v>
      </c>
      <c r="E97" s="7">
        <v>436.02</v>
      </c>
      <c r="F97" s="2">
        <f t="shared" si="7"/>
        <v>5.6899999999999977</v>
      </c>
      <c r="G97" s="2">
        <f t="shared" si="8"/>
        <v>2.0999999999999659</v>
      </c>
      <c r="H97" s="2">
        <f t="shared" si="9"/>
        <v>3.5900000000000318</v>
      </c>
      <c r="I97" s="2">
        <f t="shared" si="10"/>
        <v>5.6899999999999977</v>
      </c>
      <c r="J97" s="7">
        <f>(I97*(1/$P$1))+(J96*(1-(1/$P$1)))</f>
        <v>5.5301740061522446</v>
      </c>
      <c r="K97" s="2">
        <f t="shared" si="5"/>
        <v>451.8855220184567</v>
      </c>
      <c r="L97" s="2">
        <f t="shared" si="6"/>
        <v>418.70447798154322</v>
      </c>
      <c r="M97" s="2" t="str">
        <f>IF(M96="Down",
    IF(E97 &gt; N96, "Up", "Down"),
    IF(E97 &lt; N96, "Down", "Up"))</f>
        <v>Down</v>
      </c>
      <c r="N97" s="2">
        <f>IF(M97="Down",
    IF( OR(K97 &lt; N96,M96="Up"), K97, N96),
    IF( OR(L97 &gt; N96, M96="Down"), L97, N96))</f>
        <v>438.21977329730686</v>
      </c>
      <c r="O97" s="3"/>
    </row>
    <row r="98" spans="1:15" ht="12.75" x14ac:dyDescent="0.2">
      <c r="A98" s="4">
        <v>45217</v>
      </c>
      <c r="B98" s="7">
        <v>434.19</v>
      </c>
      <c r="C98" s="7">
        <v>435.18</v>
      </c>
      <c r="D98" s="7">
        <v>429.09</v>
      </c>
      <c r="E98" s="7">
        <v>430.21</v>
      </c>
      <c r="F98" s="2">
        <f t="shared" si="7"/>
        <v>6.0900000000000318</v>
      </c>
      <c r="G98" s="2">
        <f t="shared" si="8"/>
        <v>0.83999999999997499</v>
      </c>
      <c r="H98" s="2">
        <f t="shared" si="9"/>
        <v>6.9300000000000068</v>
      </c>
      <c r="I98" s="2">
        <f t="shared" si="10"/>
        <v>6.9300000000000068</v>
      </c>
      <c r="J98" s="7">
        <f>(I98*(1/$P$1))+(J97*(1-(1/$P$1)))</f>
        <v>5.6701566055370209</v>
      </c>
      <c r="K98" s="2">
        <f t="shared" si="5"/>
        <v>449.14546981661107</v>
      </c>
      <c r="L98" s="2">
        <f t="shared" si="6"/>
        <v>415.12453018338891</v>
      </c>
      <c r="M98" s="2" t="str">
        <f>IF(M97="Down",
    IF(E98 &gt; N97, "Up", "Down"),
    IF(E98 &lt; N97, "Down", "Up"))</f>
        <v>Down</v>
      </c>
      <c r="N98" s="2">
        <f>IF(M98="Down",
    IF( OR(K98 &lt; N97,M97="Up"), K98, N97),
    IF( OR(L98 &gt; N97, M97="Down"), L98, N97))</f>
        <v>438.21977329730686</v>
      </c>
      <c r="O98" s="3"/>
    </row>
    <row r="99" spans="1:15" ht="12.75" x14ac:dyDescent="0.2">
      <c r="A99" s="4">
        <v>45218</v>
      </c>
      <c r="B99" s="7">
        <v>430.95</v>
      </c>
      <c r="C99" s="7">
        <v>432.82</v>
      </c>
      <c r="D99" s="7">
        <v>425.73</v>
      </c>
      <c r="E99" s="7">
        <v>426.43</v>
      </c>
      <c r="F99" s="2">
        <f t="shared" si="7"/>
        <v>7.089999999999975</v>
      </c>
      <c r="G99" s="2">
        <f t="shared" si="8"/>
        <v>2.6100000000000136</v>
      </c>
      <c r="H99" s="2">
        <f t="shared" si="9"/>
        <v>4.4799999999999613</v>
      </c>
      <c r="I99" s="2">
        <f t="shared" si="10"/>
        <v>7.089999999999975</v>
      </c>
      <c r="J99" s="7">
        <f>(I99*(1/$P$1))+(J98*(1-(1/$P$1)))</f>
        <v>5.8121409449833168</v>
      </c>
      <c r="K99" s="2">
        <f t="shared" si="5"/>
        <v>446.71142283494993</v>
      </c>
      <c r="L99" s="2">
        <f t="shared" si="6"/>
        <v>411.83857716505003</v>
      </c>
      <c r="M99" s="2" t="str">
        <f>IF(M98="Down",
    IF(E99 &gt; N98, "Up", "Down"),
    IF(E99 &lt; N98, "Down", "Up"))</f>
        <v>Down</v>
      </c>
      <c r="N99" s="2">
        <f>IF(M99="Down",
    IF( OR(K99 &lt; N98,M98="Up"), K99, N98),
    IF( OR(L99 &gt; N98, M98="Down"), L99, N98))</f>
        <v>438.21977329730686</v>
      </c>
      <c r="O99" s="3"/>
    </row>
    <row r="100" spans="1:15" ht="12.75" x14ac:dyDescent="0.2">
      <c r="A100" s="4">
        <v>45219</v>
      </c>
      <c r="B100" s="7">
        <v>425.98</v>
      </c>
      <c r="C100" s="7">
        <v>426.54</v>
      </c>
      <c r="D100" s="7">
        <v>421.08</v>
      </c>
      <c r="E100" s="7">
        <v>421.19</v>
      </c>
      <c r="F100" s="2">
        <f t="shared" si="7"/>
        <v>5.4600000000000364</v>
      </c>
      <c r="G100" s="2">
        <f t="shared" si="8"/>
        <v>0.11000000000001364</v>
      </c>
      <c r="H100" s="2">
        <f t="shared" si="9"/>
        <v>5.3500000000000227</v>
      </c>
      <c r="I100" s="2">
        <f t="shared" si="10"/>
        <v>5.4600000000000364</v>
      </c>
      <c r="J100" s="7">
        <f>(I100*(1/$P$1))+(J99*(1-(1/$P$1)))</f>
        <v>5.7769268504849887</v>
      </c>
      <c r="K100" s="2">
        <f t="shared" si="5"/>
        <v>441.14078055145495</v>
      </c>
      <c r="L100" s="2">
        <f t="shared" si="6"/>
        <v>406.47921944854505</v>
      </c>
      <c r="M100" s="2" t="str">
        <f>IF(M99="Down",
    IF(E100 &gt; N99, "Up", "Down"),
    IF(E100 &lt; N99, "Down", "Up"))</f>
        <v>Down</v>
      </c>
      <c r="N100" s="2">
        <f>IF(M100="Down",
    IF( OR(K100 &lt; N99,M99="Up"), K100, N99),
    IF( OR(L100 &gt; N99, M99="Down"), L100, N99))</f>
        <v>438.21977329730686</v>
      </c>
      <c r="O100" s="3"/>
    </row>
    <row r="101" spans="1:15" ht="12.75" x14ac:dyDescent="0.2">
      <c r="A101" s="4">
        <v>45222</v>
      </c>
      <c r="B101" s="7">
        <v>419.61</v>
      </c>
      <c r="C101" s="7">
        <v>424.45</v>
      </c>
      <c r="D101" s="7">
        <v>417.8</v>
      </c>
      <c r="E101" s="7">
        <v>420.46</v>
      </c>
      <c r="F101" s="2">
        <f t="shared" si="7"/>
        <v>6.6499999999999773</v>
      </c>
      <c r="G101" s="2">
        <f t="shared" si="8"/>
        <v>3.2599999999999909</v>
      </c>
      <c r="H101" s="2">
        <f t="shared" si="9"/>
        <v>3.3899999999999864</v>
      </c>
      <c r="I101" s="2">
        <f t="shared" si="10"/>
        <v>6.6499999999999773</v>
      </c>
      <c r="J101" s="7">
        <f>(I101*(1/$P$1))+(J100*(1-(1/$P$1)))</f>
        <v>5.8642341654364873</v>
      </c>
      <c r="K101" s="2">
        <f t="shared" si="5"/>
        <v>438.71770249630947</v>
      </c>
      <c r="L101" s="2">
        <f t="shared" si="6"/>
        <v>403.53229750369053</v>
      </c>
      <c r="M101" s="2" t="str">
        <f>IF(M100="Down",
    IF(E101 &gt; N100, "Up", "Down"),
    IF(E101 &lt; N100, "Down", "Up"))</f>
        <v>Down</v>
      </c>
      <c r="N101" s="2">
        <f>IF(M101="Down",
    IF( OR(K101 &lt; N100,M100="Up"), K101, N100),
    IF( OR(L101 &gt; N100, M100="Down"), L101, N100))</f>
        <v>438.21977329730686</v>
      </c>
      <c r="O101" s="3"/>
    </row>
    <row r="102" spans="1:15" ht="12.75" x14ac:dyDescent="0.2">
      <c r="A102" s="4">
        <v>45223</v>
      </c>
      <c r="B102" s="7">
        <v>422.65</v>
      </c>
      <c r="C102" s="7">
        <v>424.82</v>
      </c>
      <c r="D102" s="7">
        <v>420.74</v>
      </c>
      <c r="E102" s="7">
        <v>423.63</v>
      </c>
      <c r="F102" s="2">
        <f t="shared" si="7"/>
        <v>4.0799999999999841</v>
      </c>
      <c r="G102" s="2">
        <f t="shared" si="8"/>
        <v>4.3600000000000136</v>
      </c>
      <c r="H102" s="2">
        <f t="shared" si="9"/>
        <v>0.28000000000002956</v>
      </c>
      <c r="I102" s="2">
        <f t="shared" si="10"/>
        <v>4.3600000000000136</v>
      </c>
      <c r="J102" s="7">
        <f>(I102*(1/$P$1))+(J101*(1-(1/$P$1)))</f>
        <v>5.7138107488928407</v>
      </c>
      <c r="K102" s="2">
        <f t="shared" si="5"/>
        <v>439.92143224667848</v>
      </c>
      <c r="L102" s="2">
        <f t="shared" si="6"/>
        <v>405.63856775332147</v>
      </c>
      <c r="M102" s="2" t="str">
        <f>IF(M101="Down",
    IF(E102 &gt; N101, "Up", "Down"),
    IF(E102 &lt; N101, "Down", "Up"))</f>
        <v>Down</v>
      </c>
      <c r="N102" s="2">
        <f>IF(M102="Down",
    IF( OR(K102 &lt; N101,M101="Up"), K102, N101),
    IF( OR(L102 &gt; N101, M101="Down"), L102, N101))</f>
        <v>438.21977329730686</v>
      </c>
      <c r="O102" s="3"/>
    </row>
    <row r="103" spans="1:15" ht="12.75" x14ac:dyDescent="0.2">
      <c r="A103" s="4">
        <v>45224</v>
      </c>
      <c r="B103" s="7">
        <v>421.89</v>
      </c>
      <c r="C103" s="7">
        <v>421.92</v>
      </c>
      <c r="D103" s="7">
        <v>417.02</v>
      </c>
      <c r="E103" s="7">
        <v>417.55</v>
      </c>
      <c r="F103" s="2">
        <f t="shared" si="7"/>
        <v>4.9000000000000341</v>
      </c>
      <c r="G103" s="2">
        <f t="shared" si="8"/>
        <v>1.7099999999999795</v>
      </c>
      <c r="H103" s="2">
        <f t="shared" si="9"/>
        <v>6.6100000000000136</v>
      </c>
      <c r="I103" s="2">
        <f t="shared" si="10"/>
        <v>6.6100000000000136</v>
      </c>
      <c r="J103" s="7">
        <f>(I103*(1/$P$1))+(J102*(1-(1/$P$1)))</f>
        <v>5.8034296740035582</v>
      </c>
      <c r="K103" s="2">
        <f t="shared" si="5"/>
        <v>436.88028902201069</v>
      </c>
      <c r="L103" s="2">
        <f t="shared" si="6"/>
        <v>402.05971097798937</v>
      </c>
      <c r="M103" s="2" t="str">
        <f>IF(M102="Down",
    IF(E103 &gt; N102, "Up", "Down"),
    IF(E103 &lt; N102, "Down", "Up"))</f>
        <v>Down</v>
      </c>
      <c r="N103" s="2">
        <f>IF(M103="Down",
    IF( OR(K103 &lt; N102,M102="Up"), K103, N102),
    IF( OR(L103 &gt; N102, M102="Down"), L103, N102))</f>
        <v>436.88028902201069</v>
      </c>
      <c r="O103" s="3"/>
    </row>
    <row r="104" spans="1:15" ht="12.75" x14ac:dyDescent="0.2">
      <c r="A104" s="4">
        <v>45225</v>
      </c>
      <c r="B104" s="7">
        <v>416.45</v>
      </c>
      <c r="C104" s="7">
        <v>417.33</v>
      </c>
      <c r="D104" s="7">
        <v>411.6</v>
      </c>
      <c r="E104" s="7">
        <v>412.55</v>
      </c>
      <c r="F104" s="2">
        <f t="shared" si="7"/>
        <v>5.7299999999999613</v>
      </c>
      <c r="G104" s="2">
        <f t="shared" si="8"/>
        <v>0.22000000000002728</v>
      </c>
      <c r="H104" s="2">
        <f t="shared" si="9"/>
        <v>5.9499999999999886</v>
      </c>
      <c r="I104" s="2">
        <f t="shared" si="10"/>
        <v>5.9499999999999886</v>
      </c>
      <c r="J104" s="7">
        <f>(I104*(1/$P$1))+(J103*(1-(1/$P$1)))</f>
        <v>5.8180867066032018</v>
      </c>
      <c r="K104" s="2">
        <f t="shared" si="5"/>
        <v>431.91926011980962</v>
      </c>
      <c r="L104" s="2">
        <f t="shared" si="6"/>
        <v>397.01073988019044</v>
      </c>
      <c r="M104" s="2" t="str">
        <f>IF(M103="Down",
    IF(E104 &gt; N103, "Up", "Down"),
    IF(E104 &lt; N103, "Down", "Up"))</f>
        <v>Down</v>
      </c>
      <c r="N104" s="2">
        <f>IF(M104="Down",
    IF( OR(K104 &lt; N103,M103="Up"), K104, N103),
    IF( OR(L104 &gt; N103, M103="Down"), L104, N103))</f>
        <v>431.91926011980962</v>
      </c>
      <c r="O104" s="3"/>
    </row>
    <row r="105" spans="1:15" ht="12.75" x14ac:dyDescent="0.2">
      <c r="A105" s="4">
        <v>45226</v>
      </c>
      <c r="B105" s="7">
        <v>414.19</v>
      </c>
      <c r="C105" s="7">
        <v>414.6</v>
      </c>
      <c r="D105" s="7">
        <v>409.21</v>
      </c>
      <c r="E105" s="7">
        <v>410.68</v>
      </c>
      <c r="F105" s="2">
        <f t="shared" si="7"/>
        <v>5.3900000000000432</v>
      </c>
      <c r="G105" s="2">
        <f t="shared" si="8"/>
        <v>2.0500000000000114</v>
      </c>
      <c r="H105" s="2">
        <f t="shared" si="9"/>
        <v>3.3400000000000318</v>
      </c>
      <c r="I105" s="2">
        <f t="shared" si="10"/>
        <v>5.3900000000000432</v>
      </c>
      <c r="J105" s="7">
        <f>(I105*(1/$P$1))+(J104*(1-(1/$P$1)))</f>
        <v>5.7752780359428861</v>
      </c>
      <c r="K105" s="2">
        <f t="shared" si="5"/>
        <v>429.23083410782863</v>
      </c>
      <c r="L105" s="2">
        <f t="shared" si="6"/>
        <v>394.57916589217132</v>
      </c>
      <c r="M105" s="2" t="str">
        <f>IF(M104="Down",
    IF(E105 &gt; N104, "Up", "Down"),
    IF(E105 &lt; N104, "Down", "Up"))</f>
        <v>Down</v>
      </c>
      <c r="N105" s="2">
        <f>IF(M105="Down",
    IF( OR(K105 &lt; N104,M104="Up"), K105, N104),
    IF( OR(L105 &gt; N104, M104="Down"), L105, N104))</f>
        <v>429.23083410782863</v>
      </c>
      <c r="O105" s="3"/>
    </row>
    <row r="106" spans="1:15" ht="12.75" x14ac:dyDescent="0.2">
      <c r="A106" s="4">
        <v>45229</v>
      </c>
      <c r="B106" s="7">
        <v>413.56</v>
      </c>
      <c r="C106" s="7">
        <v>416.68</v>
      </c>
      <c r="D106" s="7">
        <v>412.22</v>
      </c>
      <c r="E106" s="7">
        <v>415.59</v>
      </c>
      <c r="F106" s="2">
        <f t="shared" si="7"/>
        <v>4.4599999999999795</v>
      </c>
      <c r="G106" s="2">
        <f t="shared" si="8"/>
        <v>6</v>
      </c>
      <c r="H106" s="2">
        <f t="shared" si="9"/>
        <v>1.5400000000000205</v>
      </c>
      <c r="I106" s="2">
        <f t="shared" si="10"/>
        <v>6</v>
      </c>
      <c r="J106" s="7">
        <f>(I106*(1/$P$1))+(J105*(1-(1/$P$1)))</f>
        <v>5.7977502323485979</v>
      </c>
      <c r="K106" s="2">
        <f t="shared" si="5"/>
        <v>431.84325069704585</v>
      </c>
      <c r="L106" s="2">
        <f t="shared" si="6"/>
        <v>397.05674930295424</v>
      </c>
      <c r="M106" s="2" t="str">
        <f>IF(M105="Down",
    IF(E106 &gt; N105, "Up", "Down"),
    IF(E106 &lt; N105, "Down", "Up"))</f>
        <v>Down</v>
      </c>
      <c r="N106" s="2">
        <f>IF(M106="Down",
    IF( OR(K106 &lt; N105,M105="Up"), K106, N105),
    IF( OR(L106 &gt; N105, M105="Down"), L106, N105))</f>
        <v>429.23083410782863</v>
      </c>
      <c r="O106" s="3"/>
    </row>
    <row r="107" spans="1:15" ht="12.75" x14ac:dyDescent="0.2">
      <c r="A107" s="4">
        <v>45230</v>
      </c>
      <c r="B107" s="7">
        <v>416.18</v>
      </c>
      <c r="C107" s="7">
        <v>418.53</v>
      </c>
      <c r="D107" s="7">
        <v>414.21</v>
      </c>
      <c r="E107" s="7">
        <v>418.2</v>
      </c>
      <c r="F107" s="2">
        <f t="shared" si="7"/>
        <v>4.3199999999999932</v>
      </c>
      <c r="G107" s="2">
        <f t="shared" si="8"/>
        <v>2.9399999999999977</v>
      </c>
      <c r="H107" s="2">
        <f t="shared" si="9"/>
        <v>1.3799999999999955</v>
      </c>
      <c r="I107" s="2">
        <f t="shared" si="10"/>
        <v>4.3199999999999932</v>
      </c>
      <c r="J107" s="7">
        <f>(I107*(1/$P$1))+(J106*(1-(1/$P$1)))</f>
        <v>5.6499752091137374</v>
      </c>
      <c r="K107" s="2">
        <f t="shared" si="5"/>
        <v>433.31992562734121</v>
      </c>
      <c r="L107" s="2">
        <f t="shared" si="6"/>
        <v>399.4200743726588</v>
      </c>
      <c r="M107" s="2" t="str">
        <f>IF(M106="Down",
    IF(E107 &gt; N106, "Up", "Down"),
    IF(E107 &lt; N106, "Down", "Up"))</f>
        <v>Down</v>
      </c>
      <c r="N107" s="2">
        <f>IF(M107="Down",
    IF( OR(K107 &lt; N106,M106="Up"), K107, N106),
    IF( OR(L107 &gt; N106, M106="Down"), L107, N106))</f>
        <v>429.23083410782863</v>
      </c>
      <c r="O107" s="3"/>
    </row>
    <row r="108" spans="1:15" ht="12.75" x14ac:dyDescent="0.2">
      <c r="A108" s="4">
        <v>45231</v>
      </c>
      <c r="B108" s="7">
        <v>419.2</v>
      </c>
      <c r="C108" s="7">
        <v>423.5</v>
      </c>
      <c r="D108" s="7">
        <v>418.65</v>
      </c>
      <c r="E108" s="7">
        <v>422.66</v>
      </c>
      <c r="F108" s="2">
        <f t="shared" si="7"/>
        <v>4.8500000000000227</v>
      </c>
      <c r="G108" s="2">
        <f t="shared" si="8"/>
        <v>5.3000000000000114</v>
      </c>
      <c r="H108" s="2">
        <f t="shared" si="9"/>
        <v>0.44999999999998863</v>
      </c>
      <c r="I108" s="2">
        <f t="shared" si="10"/>
        <v>5.3000000000000114</v>
      </c>
      <c r="J108" s="7">
        <f>(I108*(1/$P$1))+(J107*(1-(1/$P$1)))</f>
        <v>5.614977688202365</v>
      </c>
      <c r="K108" s="2">
        <f t="shared" si="5"/>
        <v>437.91993306460711</v>
      </c>
      <c r="L108" s="2">
        <f t="shared" si="6"/>
        <v>404.23006693539287</v>
      </c>
      <c r="M108" s="2" t="str">
        <f>IF(M107="Down",
    IF(E108 &gt; N107, "Up", "Down"),
    IF(E108 &lt; N107, "Down", "Up"))</f>
        <v>Down</v>
      </c>
      <c r="N108" s="2">
        <f>IF(M108="Down",
    IF( OR(K108 &lt; N107,M107="Up"), K108, N107),
    IF( OR(L108 &gt; N107, M107="Down"), L108, N107))</f>
        <v>429.23083410782863</v>
      </c>
      <c r="O108" s="3"/>
    </row>
    <row r="109" spans="1:15" ht="12.75" x14ac:dyDescent="0.2">
      <c r="A109" s="4">
        <v>45232</v>
      </c>
      <c r="B109" s="7">
        <v>426.58</v>
      </c>
      <c r="C109" s="7">
        <v>430.92</v>
      </c>
      <c r="D109" s="7">
        <v>426.56</v>
      </c>
      <c r="E109" s="7">
        <v>430.76</v>
      </c>
      <c r="F109" s="2">
        <f t="shared" si="7"/>
        <v>4.3600000000000136</v>
      </c>
      <c r="G109" s="2">
        <f t="shared" si="8"/>
        <v>8.2599999999999909</v>
      </c>
      <c r="H109" s="2">
        <f t="shared" si="9"/>
        <v>3.8999999999999773</v>
      </c>
      <c r="I109" s="2">
        <f t="shared" si="10"/>
        <v>8.2599999999999909</v>
      </c>
      <c r="J109" s="7">
        <f>(I109*(1/$P$1))+(J108*(1-(1/$P$1)))</f>
        <v>5.8794799193821277</v>
      </c>
      <c r="K109" s="2">
        <f t="shared" ref="K109:K172" si="11">((C109+D109)/2)+$R$1*J109</f>
        <v>446.37843975814638</v>
      </c>
      <c r="L109" s="2">
        <f t="shared" ref="L109:L172" si="12">((C109+D109)/2)-$R$1*J109</f>
        <v>411.10156024185363</v>
      </c>
      <c r="M109" s="2" t="str">
        <f>IF(M108="Down",
    IF(E109 &gt; N108, "Up", "Down"),
    IF(E109 &lt; N108, "Down", "Up"))</f>
        <v>Up</v>
      </c>
      <c r="N109" s="2">
        <f>IF(M109="Down",
    IF( OR(K109 &lt; N108,M108="Up"), K109, N108),
    IF( OR(L109 &gt; N108, M108="Down"), L109, N108))</f>
        <v>411.10156024185363</v>
      </c>
      <c r="O109" s="3"/>
    </row>
    <row r="110" spans="1:15" ht="12.75" x14ac:dyDescent="0.2">
      <c r="A110" s="4">
        <v>45233</v>
      </c>
      <c r="B110" s="7">
        <v>433.14</v>
      </c>
      <c r="C110" s="7">
        <v>436.29</v>
      </c>
      <c r="D110" s="7">
        <v>433.01</v>
      </c>
      <c r="E110" s="7">
        <v>434.69</v>
      </c>
      <c r="F110" s="2">
        <f t="shared" si="7"/>
        <v>3.2800000000000296</v>
      </c>
      <c r="G110" s="2">
        <f t="shared" si="8"/>
        <v>5.5300000000000296</v>
      </c>
      <c r="H110" s="2">
        <f t="shared" si="9"/>
        <v>2.25</v>
      </c>
      <c r="I110" s="2">
        <f t="shared" si="10"/>
        <v>5.5300000000000296</v>
      </c>
      <c r="J110" s="7">
        <f>(I110*(1/$P$1))+(J109*(1-(1/$P$1)))</f>
        <v>5.844531927443918</v>
      </c>
      <c r="K110" s="2">
        <f t="shared" si="11"/>
        <v>452.18359578233174</v>
      </c>
      <c r="L110" s="2">
        <f t="shared" si="12"/>
        <v>417.11640421766822</v>
      </c>
      <c r="M110" s="2" t="str">
        <f>IF(M109="Down",
    IF(E110 &gt; N109, "Up", "Down"),
    IF(E110 &lt; N109, "Down", "Up"))</f>
        <v>Up</v>
      </c>
      <c r="N110" s="2">
        <f>IF(M110="Down",
    IF( OR(K110 &lt; N109,M109="Up"), K110, N109),
    IF( OR(L110 &gt; N109, M109="Down"), L110, N109))</f>
        <v>417.11640421766822</v>
      </c>
      <c r="O110" s="3"/>
    </row>
    <row r="111" spans="1:15" ht="12.75" x14ac:dyDescent="0.2">
      <c r="A111" s="4">
        <v>45236</v>
      </c>
      <c r="B111" s="7">
        <v>435.47</v>
      </c>
      <c r="C111" s="7">
        <v>436.15</v>
      </c>
      <c r="D111" s="7">
        <v>433.68</v>
      </c>
      <c r="E111" s="7">
        <v>435.69</v>
      </c>
      <c r="F111" s="2">
        <f t="shared" si="7"/>
        <v>2.4699999999999704</v>
      </c>
      <c r="G111" s="2">
        <f t="shared" si="8"/>
        <v>1.4599999999999795</v>
      </c>
      <c r="H111" s="2">
        <f t="shared" si="9"/>
        <v>1.0099999999999909</v>
      </c>
      <c r="I111" s="2">
        <f t="shared" si="10"/>
        <v>2.4699999999999704</v>
      </c>
      <c r="J111" s="7">
        <f>(I111*(1/$P$1))+(J110*(1-(1/$P$1)))</f>
        <v>5.5070787346995234</v>
      </c>
      <c r="K111" s="2">
        <f t="shared" si="11"/>
        <v>451.43623620409852</v>
      </c>
      <c r="L111" s="2">
        <f t="shared" si="12"/>
        <v>418.39376379590141</v>
      </c>
      <c r="M111" s="2" t="str">
        <f>IF(M110="Down",
    IF(E111 &gt; N110, "Up", "Down"),
    IF(E111 &lt; N110, "Down", "Up"))</f>
        <v>Up</v>
      </c>
      <c r="N111" s="2">
        <f>IF(M111="Down",
    IF( OR(K111 &lt; N110,M110="Up"), K111, N110),
    IF( OR(L111 &gt; N110, M110="Down"), L111, N110))</f>
        <v>418.39376379590141</v>
      </c>
      <c r="O111" s="3"/>
    </row>
    <row r="112" spans="1:15" ht="12.75" x14ac:dyDescent="0.2">
      <c r="A112" s="4">
        <v>45237</v>
      </c>
      <c r="B112" s="7">
        <v>435.69</v>
      </c>
      <c r="C112" s="7">
        <v>437.58</v>
      </c>
      <c r="D112" s="7">
        <v>434.51</v>
      </c>
      <c r="E112" s="7">
        <v>436.93</v>
      </c>
      <c r="F112" s="2">
        <f t="shared" si="7"/>
        <v>3.0699999999999932</v>
      </c>
      <c r="G112" s="2">
        <f t="shared" si="8"/>
        <v>1.8899999999999864</v>
      </c>
      <c r="H112" s="2">
        <f t="shared" si="9"/>
        <v>1.1800000000000068</v>
      </c>
      <c r="I112" s="2">
        <f t="shared" si="10"/>
        <v>3.0699999999999932</v>
      </c>
      <c r="J112" s="7">
        <f>(I112*(1/$P$1))+(J111*(1-(1/$P$1)))</f>
        <v>5.2633708612295704</v>
      </c>
      <c r="K112" s="2">
        <f t="shared" si="11"/>
        <v>451.83511258368867</v>
      </c>
      <c r="L112" s="2">
        <f t="shared" si="12"/>
        <v>420.25488741631125</v>
      </c>
      <c r="M112" s="2" t="str">
        <f>IF(M111="Down",
    IF(E112 &gt; N111, "Up", "Down"),
    IF(E112 &lt; N111, "Down", "Up"))</f>
        <v>Up</v>
      </c>
      <c r="N112" s="2">
        <f>IF(M112="Down",
    IF( OR(K112 &lt; N111,M111="Up"), K112, N111),
    IF( OR(L112 &gt; N111, M111="Down"), L112, N111))</f>
        <v>420.25488741631125</v>
      </c>
      <c r="O112" s="3"/>
    </row>
    <row r="113" spans="1:15" ht="12.75" x14ac:dyDescent="0.2">
      <c r="A113" s="4">
        <v>45238</v>
      </c>
      <c r="B113" s="7">
        <v>437.55</v>
      </c>
      <c r="C113" s="7">
        <v>438.09</v>
      </c>
      <c r="D113" s="7">
        <v>434.87</v>
      </c>
      <c r="E113" s="7">
        <v>437.25</v>
      </c>
      <c r="F113" s="2">
        <f t="shared" si="7"/>
        <v>3.2199999999999704</v>
      </c>
      <c r="G113" s="2">
        <f t="shared" si="8"/>
        <v>1.1599999999999682</v>
      </c>
      <c r="H113" s="2">
        <f t="shared" si="9"/>
        <v>2.0600000000000023</v>
      </c>
      <c r="I113" s="2">
        <f t="shared" si="10"/>
        <v>3.2199999999999704</v>
      </c>
      <c r="J113" s="7">
        <f>(I113*(1/$P$1))+(J112*(1-(1/$P$1)))</f>
        <v>5.0590337751066112</v>
      </c>
      <c r="K113" s="2">
        <f t="shared" si="11"/>
        <v>451.65710132531984</v>
      </c>
      <c r="L113" s="2">
        <f t="shared" si="12"/>
        <v>421.30289867468019</v>
      </c>
      <c r="M113" s="2" t="str">
        <f>IF(M112="Down",
    IF(E113 &gt; N112, "Up", "Down"),
    IF(E113 &lt; N112, "Down", "Up"))</f>
        <v>Up</v>
      </c>
      <c r="N113" s="2">
        <f>IF(M113="Down",
    IF( OR(K113 &lt; N112,M112="Up"), K113, N112),
    IF( OR(L113 &gt; N112, M112="Down"), L113, N112))</f>
        <v>421.30289867468019</v>
      </c>
      <c r="O113" s="3"/>
    </row>
    <row r="114" spans="1:15" ht="12.75" x14ac:dyDescent="0.2">
      <c r="A114" s="4">
        <v>45239</v>
      </c>
      <c r="B114" s="7">
        <v>438.43</v>
      </c>
      <c r="C114" s="7">
        <v>438.47</v>
      </c>
      <c r="D114" s="7">
        <v>433.4</v>
      </c>
      <c r="E114" s="7">
        <v>433.84</v>
      </c>
      <c r="F114" s="2">
        <f t="shared" si="7"/>
        <v>5.07000000000005</v>
      </c>
      <c r="G114" s="2">
        <f t="shared" si="8"/>
        <v>1.2200000000000273</v>
      </c>
      <c r="H114" s="2">
        <f t="shared" si="9"/>
        <v>3.8500000000000227</v>
      </c>
      <c r="I114" s="2">
        <f t="shared" si="10"/>
        <v>5.07000000000005</v>
      </c>
      <c r="J114" s="7">
        <f>(I114*(1/$P$1))+(J113*(1-(1/$P$1)))</f>
        <v>5.0601303975959553</v>
      </c>
      <c r="K114" s="2">
        <f t="shared" si="11"/>
        <v>451.11539119278785</v>
      </c>
      <c r="L114" s="2">
        <f t="shared" si="12"/>
        <v>420.75460880721215</v>
      </c>
      <c r="M114" s="2" t="str">
        <f>IF(M113="Down",
    IF(E114 &gt; N113, "Up", "Down"),
    IF(E114 &lt; N113, "Down", "Up"))</f>
        <v>Up</v>
      </c>
      <c r="N114" s="2">
        <f>IF(M114="Down",
    IF( OR(K114 &lt; N113,M113="Up"), K114, N113),
    IF( OR(L114 &gt; N113, M113="Down"), L114, N113))</f>
        <v>421.30289867468019</v>
      </c>
      <c r="O114" s="3"/>
    </row>
    <row r="115" spans="1:15" ht="12.75" x14ac:dyDescent="0.2">
      <c r="A115" s="4">
        <v>45240</v>
      </c>
      <c r="B115" s="7">
        <v>435.98</v>
      </c>
      <c r="C115" s="7">
        <v>440.93</v>
      </c>
      <c r="D115" s="7">
        <v>433.83</v>
      </c>
      <c r="E115" s="7">
        <v>440.61</v>
      </c>
      <c r="F115" s="2">
        <f t="shared" si="7"/>
        <v>7.1000000000000227</v>
      </c>
      <c r="G115" s="2">
        <f t="shared" si="8"/>
        <v>7.0900000000000318</v>
      </c>
      <c r="H115" s="2">
        <f t="shared" si="9"/>
        <v>9.9999999999909051E-3</v>
      </c>
      <c r="I115" s="2">
        <f t="shared" si="10"/>
        <v>7.1000000000000227</v>
      </c>
      <c r="J115" s="7">
        <f>(I115*(1/$P$1))+(J114*(1-(1/$P$1)))</f>
        <v>5.2641173578363629</v>
      </c>
      <c r="K115" s="2">
        <f t="shared" si="11"/>
        <v>453.1723520735091</v>
      </c>
      <c r="L115" s="2">
        <f t="shared" si="12"/>
        <v>421.58764792649089</v>
      </c>
      <c r="M115" s="2" t="str">
        <f>IF(M114="Down",
    IF(E115 &gt; N114, "Up", "Down"),
    IF(E115 &lt; N114, "Down", "Up"))</f>
        <v>Up</v>
      </c>
      <c r="N115" s="2">
        <f>IF(M115="Down",
    IF( OR(K115 &lt; N114,M114="Up"), K115, N114),
    IF( OR(L115 &gt; N114, M114="Down"), L115, N114))</f>
        <v>421.58764792649089</v>
      </c>
      <c r="O115" s="3"/>
    </row>
    <row r="116" spans="1:15" ht="12.75" x14ac:dyDescent="0.2">
      <c r="A116" s="4">
        <v>45243</v>
      </c>
      <c r="B116" s="7">
        <v>439.23</v>
      </c>
      <c r="C116" s="7">
        <v>441.33</v>
      </c>
      <c r="D116" s="7">
        <v>438.42</v>
      </c>
      <c r="E116" s="7">
        <v>440.19</v>
      </c>
      <c r="F116" s="2">
        <f t="shared" si="7"/>
        <v>2.9099999999999682</v>
      </c>
      <c r="G116" s="2">
        <f t="shared" si="8"/>
        <v>0.71999999999997044</v>
      </c>
      <c r="H116" s="2">
        <f t="shared" si="9"/>
        <v>2.1899999999999977</v>
      </c>
      <c r="I116" s="2">
        <f t="shared" si="10"/>
        <v>2.9099999999999682</v>
      </c>
      <c r="J116" s="7">
        <f>(I116*(1/$P$1))+(J115*(1-(1/$P$1)))</f>
        <v>5.0287056220527235</v>
      </c>
      <c r="K116" s="2">
        <f t="shared" si="11"/>
        <v>454.96111686615819</v>
      </c>
      <c r="L116" s="2">
        <f t="shared" si="12"/>
        <v>424.78888313384181</v>
      </c>
      <c r="M116" s="2" t="str">
        <f>IF(M115="Down",
    IF(E116 &gt; N115, "Up", "Down"),
    IF(E116 &lt; N115, "Down", "Up"))</f>
        <v>Up</v>
      </c>
      <c r="N116" s="2">
        <f>IF(M116="Down",
    IF( OR(K116 &lt; N115,M115="Up"), K116, N115),
    IF( OR(L116 &gt; N115, M115="Down"), L116, N115))</f>
        <v>424.78888313384181</v>
      </c>
      <c r="O116" s="3"/>
    </row>
    <row r="117" spans="1:15" ht="12.75" x14ac:dyDescent="0.2">
      <c r="A117" s="4">
        <v>45244</v>
      </c>
      <c r="B117" s="7">
        <v>446.32</v>
      </c>
      <c r="C117" s="7">
        <v>450.06</v>
      </c>
      <c r="D117" s="7">
        <v>446.09</v>
      </c>
      <c r="E117" s="7">
        <v>448.73</v>
      </c>
      <c r="F117" s="2">
        <f t="shared" si="7"/>
        <v>3.9700000000000273</v>
      </c>
      <c r="G117" s="2">
        <f t="shared" si="8"/>
        <v>9.8700000000000045</v>
      </c>
      <c r="H117" s="2">
        <f t="shared" si="9"/>
        <v>5.8999999999999773</v>
      </c>
      <c r="I117" s="2">
        <f t="shared" si="10"/>
        <v>9.8700000000000045</v>
      </c>
      <c r="J117" s="7">
        <f>(I117*(1/$P$1))+(J116*(1-(1/$P$1)))</f>
        <v>5.5128350598474523</v>
      </c>
      <c r="K117" s="2">
        <f t="shared" si="11"/>
        <v>464.61350517954236</v>
      </c>
      <c r="L117" s="2">
        <f t="shared" si="12"/>
        <v>431.53649482045762</v>
      </c>
      <c r="M117" s="2" t="str">
        <f>IF(M116="Down",
    IF(E117 &gt; N116, "Up", "Down"),
    IF(E117 &lt; N116, "Down", "Up"))</f>
        <v>Up</v>
      </c>
      <c r="N117" s="2">
        <f>IF(M117="Down",
    IF( OR(K117 &lt; N116,M116="Up"), K117, N116),
    IF( OR(L117 &gt; N116, M116="Down"), L117, N116))</f>
        <v>431.53649482045762</v>
      </c>
      <c r="O117" s="3"/>
    </row>
    <row r="118" spans="1:15" ht="12.75" x14ac:dyDescent="0.2">
      <c r="A118" s="4">
        <v>45245</v>
      </c>
      <c r="B118" s="7">
        <v>450.11</v>
      </c>
      <c r="C118" s="7">
        <v>451.38</v>
      </c>
      <c r="D118" s="7">
        <v>448.8</v>
      </c>
      <c r="E118" s="7">
        <v>449.68</v>
      </c>
      <c r="F118" s="2">
        <f t="shared" si="7"/>
        <v>2.5799999999999841</v>
      </c>
      <c r="G118" s="2">
        <f t="shared" si="8"/>
        <v>2.6499999999999773</v>
      </c>
      <c r="H118" s="2">
        <f t="shared" si="9"/>
        <v>6.9999999999993179E-2</v>
      </c>
      <c r="I118" s="2">
        <f t="shared" si="10"/>
        <v>2.6499999999999773</v>
      </c>
      <c r="J118" s="7">
        <f>(I118*(1/$P$1))+(J117*(1-(1/$P$1)))</f>
        <v>5.2265515538627048</v>
      </c>
      <c r="K118" s="2">
        <f t="shared" si="11"/>
        <v>465.76965466158816</v>
      </c>
      <c r="L118" s="2">
        <f t="shared" si="12"/>
        <v>434.4103453384119</v>
      </c>
      <c r="M118" s="2" t="str">
        <f>IF(M117="Down",
    IF(E118 &gt; N117, "Up", "Down"),
    IF(E118 &lt; N117, "Down", "Up"))</f>
        <v>Up</v>
      </c>
      <c r="N118" s="2">
        <f>IF(M118="Down",
    IF( OR(K118 &lt; N117,M117="Up"), K118, N117),
    IF( OR(L118 &gt; N117, M117="Down"), L118, N117))</f>
        <v>434.4103453384119</v>
      </c>
      <c r="O118" s="3"/>
    </row>
    <row r="119" spans="1:15" ht="12.75" x14ac:dyDescent="0.2">
      <c r="A119" s="4">
        <v>45246</v>
      </c>
      <c r="B119" s="7">
        <v>449.22</v>
      </c>
      <c r="C119" s="7">
        <v>450.56</v>
      </c>
      <c r="D119" s="7">
        <v>448.12</v>
      </c>
      <c r="E119" s="7">
        <v>450.23</v>
      </c>
      <c r="F119" s="2">
        <f t="shared" si="7"/>
        <v>2.4399999999999977</v>
      </c>
      <c r="G119" s="2">
        <f t="shared" si="8"/>
        <v>0.87999999999999545</v>
      </c>
      <c r="H119" s="2">
        <f t="shared" si="9"/>
        <v>1.5600000000000023</v>
      </c>
      <c r="I119" s="2">
        <f t="shared" si="10"/>
        <v>2.4399999999999977</v>
      </c>
      <c r="J119" s="7">
        <f>(I119*(1/$P$1))+(J118*(1-(1/$P$1)))</f>
        <v>4.9478963984764341</v>
      </c>
      <c r="K119" s="2">
        <f t="shared" si="11"/>
        <v>464.18368919542934</v>
      </c>
      <c r="L119" s="2">
        <f t="shared" si="12"/>
        <v>434.49631080457073</v>
      </c>
      <c r="M119" s="2" t="str">
        <f>IF(M118="Down",
    IF(E119 &gt; N118, "Up", "Down"),
    IF(E119 &lt; N118, "Down", "Up"))</f>
        <v>Up</v>
      </c>
      <c r="N119" s="2">
        <f>IF(M119="Down",
    IF( OR(K119 &lt; N118,M118="Up"), K119, N118),
    IF( OR(L119 &gt; N118, M118="Down"), L119, N118))</f>
        <v>434.49631080457073</v>
      </c>
      <c r="O119" s="3"/>
    </row>
    <row r="120" spans="1:15" ht="12.75" x14ac:dyDescent="0.2">
      <c r="A120" s="4">
        <v>45247</v>
      </c>
      <c r="B120" s="7">
        <v>450.24</v>
      </c>
      <c r="C120" s="7">
        <v>451.42</v>
      </c>
      <c r="D120" s="7">
        <v>449.29</v>
      </c>
      <c r="E120" s="7">
        <v>450.79</v>
      </c>
      <c r="F120" s="2">
        <f t="shared" si="7"/>
        <v>2.1299999999999955</v>
      </c>
      <c r="G120" s="2">
        <f t="shared" si="8"/>
        <v>1.1899999999999977</v>
      </c>
      <c r="H120" s="2">
        <f t="shared" si="9"/>
        <v>0.93999999999999773</v>
      </c>
      <c r="I120" s="2">
        <f t="shared" si="10"/>
        <v>2.1299999999999955</v>
      </c>
      <c r="J120" s="7">
        <f>(I120*(1/$P$1))+(J119*(1-(1/$P$1)))</f>
        <v>4.6661067586287901</v>
      </c>
      <c r="K120" s="2">
        <f t="shared" si="11"/>
        <v>464.3533202758864</v>
      </c>
      <c r="L120" s="2">
        <f t="shared" si="12"/>
        <v>436.35667972411363</v>
      </c>
      <c r="M120" s="2" t="str">
        <f>IF(M119="Down",
    IF(E120 &gt; N119, "Up", "Down"),
    IF(E120 &lt; N119, "Down", "Up"))</f>
        <v>Up</v>
      </c>
      <c r="N120" s="2">
        <f>IF(M120="Down",
    IF( OR(K120 &lt; N119,M119="Up"), K120, N119),
    IF( OR(L120 &gt; N119, M119="Down"), L120, N119))</f>
        <v>436.35667972411363</v>
      </c>
      <c r="O120" s="3"/>
    </row>
    <row r="121" spans="1:15" ht="12.75" x14ac:dyDescent="0.2">
      <c r="A121" s="4">
        <v>45250</v>
      </c>
      <c r="B121" s="7">
        <v>450.53</v>
      </c>
      <c r="C121" s="7">
        <v>455.13</v>
      </c>
      <c r="D121" s="7">
        <v>450.52</v>
      </c>
      <c r="E121" s="7">
        <v>454.26</v>
      </c>
      <c r="F121" s="2">
        <f t="shared" si="7"/>
        <v>4.6100000000000136</v>
      </c>
      <c r="G121" s="2">
        <f t="shared" si="8"/>
        <v>4.339999999999975</v>
      </c>
      <c r="H121" s="2">
        <f t="shared" si="9"/>
        <v>0.27000000000003865</v>
      </c>
      <c r="I121" s="2">
        <f t="shared" si="10"/>
        <v>4.6100000000000136</v>
      </c>
      <c r="J121" s="7">
        <f>(I121*(1/$P$1))+(J120*(1-(1/$P$1)))</f>
        <v>4.6604960827659125</v>
      </c>
      <c r="K121" s="2">
        <f t="shared" si="11"/>
        <v>466.80648824829774</v>
      </c>
      <c r="L121" s="2">
        <f t="shared" si="12"/>
        <v>438.84351175170224</v>
      </c>
      <c r="M121" s="2" t="str">
        <f>IF(M120="Down",
    IF(E121 &gt; N120, "Up", "Down"),
    IF(E121 &lt; N120, "Down", "Up"))</f>
        <v>Up</v>
      </c>
      <c r="N121" s="2">
        <f>IF(M121="Down",
    IF( OR(K121 &lt; N120,M120="Up"), K121, N120),
    IF( OR(L121 &gt; N120, M120="Down"), L121, N120))</f>
        <v>438.84351175170224</v>
      </c>
      <c r="O121" s="3"/>
    </row>
    <row r="122" spans="1:15" ht="12.75" x14ac:dyDescent="0.2">
      <c r="A122" s="4">
        <v>45251</v>
      </c>
      <c r="B122" s="7">
        <v>453.18</v>
      </c>
      <c r="C122" s="7">
        <v>454.13</v>
      </c>
      <c r="D122" s="7">
        <v>451.96</v>
      </c>
      <c r="E122" s="7">
        <v>453.27</v>
      </c>
      <c r="F122" s="2">
        <f t="shared" si="7"/>
        <v>2.1700000000000159</v>
      </c>
      <c r="G122" s="2">
        <f t="shared" si="8"/>
        <v>0.12999999999999545</v>
      </c>
      <c r="H122" s="2">
        <f t="shared" si="9"/>
        <v>2.3000000000000114</v>
      </c>
      <c r="I122" s="2">
        <f t="shared" si="10"/>
        <v>2.3000000000000114</v>
      </c>
      <c r="J122" s="7">
        <f>(I122*(1/$P$1))+(J121*(1-(1/$P$1)))</f>
        <v>4.424446474489323</v>
      </c>
      <c r="K122" s="2">
        <f t="shared" si="11"/>
        <v>466.31833942346793</v>
      </c>
      <c r="L122" s="2">
        <f t="shared" si="12"/>
        <v>439.77166057653199</v>
      </c>
      <c r="M122" s="2" t="str">
        <f>IF(M121="Down",
    IF(E122 &gt; N121, "Up", "Down"),
    IF(E122 &lt; N121, "Down", "Up"))</f>
        <v>Up</v>
      </c>
      <c r="N122" s="2">
        <f>IF(M122="Down",
    IF( OR(K122 &lt; N121,M121="Up"), K122, N121),
    IF( OR(L122 &gt; N121, M121="Down"), L122, N121))</f>
        <v>439.77166057653199</v>
      </c>
      <c r="O122" s="3"/>
    </row>
    <row r="123" spans="1:15" ht="12.75" x14ac:dyDescent="0.2">
      <c r="A123" s="4">
        <v>45252</v>
      </c>
      <c r="B123" s="7">
        <v>454.98</v>
      </c>
      <c r="C123" s="7">
        <v>456.38</v>
      </c>
      <c r="D123" s="7">
        <v>453.89</v>
      </c>
      <c r="E123" s="7">
        <v>455.02</v>
      </c>
      <c r="F123" s="2">
        <f t="shared" si="7"/>
        <v>2.4900000000000091</v>
      </c>
      <c r="G123" s="2">
        <f t="shared" si="8"/>
        <v>3.1100000000000136</v>
      </c>
      <c r="H123" s="2">
        <f t="shared" si="9"/>
        <v>0.62000000000000455</v>
      </c>
      <c r="I123" s="2">
        <f t="shared" si="10"/>
        <v>3.1100000000000136</v>
      </c>
      <c r="J123" s="7">
        <f>(I123*(1/$P$1))+(J122*(1-(1/$P$1)))</f>
        <v>4.293001827040392</v>
      </c>
      <c r="K123" s="2">
        <f t="shared" si="11"/>
        <v>468.01400548112116</v>
      </c>
      <c r="L123" s="2">
        <f t="shared" si="12"/>
        <v>442.25599451887882</v>
      </c>
      <c r="M123" s="2" t="str">
        <f>IF(M122="Down",
    IF(E123 &gt; N122, "Up", "Down"),
    IF(E123 &lt; N122, "Down", "Up"))</f>
        <v>Up</v>
      </c>
      <c r="N123" s="2">
        <f>IF(M123="Down",
    IF( OR(K123 &lt; N122,M122="Up"), K123, N122),
    IF( OR(L123 &gt; N122, M122="Down"), L123, N122))</f>
        <v>442.25599451887882</v>
      </c>
      <c r="O123" s="3"/>
    </row>
    <row r="124" spans="1:15" ht="12.75" x14ac:dyDescent="0.2">
      <c r="A124" s="4">
        <v>45254</v>
      </c>
      <c r="B124" s="7">
        <v>455.07</v>
      </c>
      <c r="C124" s="7">
        <v>455.5</v>
      </c>
      <c r="D124" s="7">
        <v>454.73</v>
      </c>
      <c r="E124" s="7">
        <v>455.3</v>
      </c>
      <c r="F124" s="2">
        <f t="shared" si="7"/>
        <v>0.76999999999998181</v>
      </c>
      <c r="G124" s="2">
        <f t="shared" si="8"/>
        <v>0.48000000000001819</v>
      </c>
      <c r="H124" s="2">
        <f t="shared" si="9"/>
        <v>0.28999999999996362</v>
      </c>
      <c r="I124" s="2">
        <f t="shared" si="10"/>
        <v>0.76999999999998181</v>
      </c>
      <c r="J124" s="7">
        <f>(I124*(1/$P$1))+(J123*(1-(1/$P$1)))</f>
        <v>3.9407016443363512</v>
      </c>
      <c r="K124" s="2">
        <f t="shared" si="11"/>
        <v>466.93710493300904</v>
      </c>
      <c r="L124" s="2">
        <f t="shared" si="12"/>
        <v>443.29289506699098</v>
      </c>
      <c r="M124" s="2" t="str">
        <f>IF(M123="Down",
    IF(E124 &gt; N123, "Up", "Down"),
    IF(E124 &lt; N123, "Down", "Up"))</f>
        <v>Up</v>
      </c>
      <c r="N124" s="2">
        <f>IF(M124="Down",
    IF( OR(K124 &lt; N123,M123="Up"), K124, N123),
    IF( OR(L124 &gt; N123, M123="Down"), L124, N123))</f>
        <v>443.29289506699098</v>
      </c>
      <c r="O124" s="3"/>
    </row>
    <row r="125" spans="1:15" ht="12.75" x14ac:dyDescent="0.2">
      <c r="A125" s="4">
        <v>45257</v>
      </c>
      <c r="B125" s="7">
        <v>454.65</v>
      </c>
      <c r="C125" s="7">
        <v>455.49</v>
      </c>
      <c r="D125" s="7">
        <v>454.08</v>
      </c>
      <c r="E125" s="7">
        <v>454.48</v>
      </c>
      <c r="F125" s="2">
        <f t="shared" si="7"/>
        <v>1.410000000000025</v>
      </c>
      <c r="G125" s="2">
        <f t="shared" si="8"/>
        <v>0.18999999999999773</v>
      </c>
      <c r="H125" s="2">
        <f t="shared" si="9"/>
        <v>1.2200000000000273</v>
      </c>
      <c r="I125" s="2">
        <f t="shared" si="10"/>
        <v>1.410000000000025</v>
      </c>
      <c r="J125" s="7">
        <f>(I125*(1/$P$1))+(J124*(1-(1/$P$1)))</f>
        <v>3.687631479902719</v>
      </c>
      <c r="K125" s="2">
        <f t="shared" si="11"/>
        <v>465.84789443970811</v>
      </c>
      <c r="L125" s="2">
        <f t="shared" si="12"/>
        <v>443.72210556029182</v>
      </c>
      <c r="M125" s="2" t="str">
        <f>IF(M124="Down",
    IF(E125 &gt; N124, "Up", "Down"),
    IF(E125 &lt; N124, "Down", "Up"))</f>
        <v>Up</v>
      </c>
      <c r="N125" s="2">
        <f>IF(M125="Down",
    IF( OR(K125 &lt; N124,M124="Up"), K125, N124),
    IF( OR(L125 &gt; N124, M124="Down"), L125, N124))</f>
        <v>443.72210556029182</v>
      </c>
      <c r="O125" s="3"/>
    </row>
    <row r="126" spans="1:15" ht="12.75" x14ac:dyDescent="0.2">
      <c r="A126" s="4">
        <v>45258</v>
      </c>
      <c r="B126" s="7">
        <v>454.08</v>
      </c>
      <c r="C126" s="7">
        <v>456.27</v>
      </c>
      <c r="D126" s="7">
        <v>453.5</v>
      </c>
      <c r="E126" s="7">
        <v>454.93</v>
      </c>
      <c r="F126" s="2">
        <f t="shared" si="7"/>
        <v>2.7699999999999818</v>
      </c>
      <c r="G126" s="2">
        <f t="shared" si="8"/>
        <v>1.7899999999999636</v>
      </c>
      <c r="H126" s="2">
        <f t="shared" si="9"/>
        <v>0.98000000000001819</v>
      </c>
      <c r="I126" s="2">
        <f t="shared" si="10"/>
        <v>2.7699999999999818</v>
      </c>
      <c r="J126" s="7">
        <f>(I126*(1/$P$1))+(J125*(1-(1/$P$1)))</f>
        <v>3.5958683319124454</v>
      </c>
      <c r="K126" s="2">
        <f t="shared" si="11"/>
        <v>465.67260499573734</v>
      </c>
      <c r="L126" s="2">
        <f t="shared" si="12"/>
        <v>444.09739500426264</v>
      </c>
      <c r="M126" s="2" t="str">
        <f>IF(M125="Down",
    IF(E126 &gt; N125, "Up", "Down"),
    IF(E126 &lt; N125, "Down", "Up"))</f>
        <v>Up</v>
      </c>
      <c r="N126" s="2">
        <f>IF(M126="Down",
    IF( OR(K126 &lt; N125,M125="Up"), K126, N125),
    IF( OR(L126 &gt; N125, M125="Down"), L126, N125))</f>
        <v>444.09739500426264</v>
      </c>
      <c r="O126" s="3"/>
    </row>
    <row r="127" spans="1:15" ht="12.75" x14ac:dyDescent="0.2">
      <c r="A127" s="4">
        <v>45259</v>
      </c>
      <c r="B127" s="7">
        <v>457.15</v>
      </c>
      <c r="C127" s="7">
        <v>458.32</v>
      </c>
      <c r="D127" s="7">
        <v>454.2</v>
      </c>
      <c r="E127" s="7">
        <v>454.61</v>
      </c>
      <c r="F127" s="2">
        <f t="shared" si="7"/>
        <v>4.1200000000000045</v>
      </c>
      <c r="G127" s="2">
        <f t="shared" si="8"/>
        <v>3.3899999999999864</v>
      </c>
      <c r="H127" s="2">
        <f t="shared" si="9"/>
        <v>0.73000000000001819</v>
      </c>
      <c r="I127" s="2">
        <f t="shared" si="10"/>
        <v>4.1200000000000045</v>
      </c>
      <c r="J127" s="7">
        <f>(I127*(1/$P$1))+(J126*(1-(1/$P$1)))</f>
        <v>3.6482814987212011</v>
      </c>
      <c r="K127" s="2">
        <f t="shared" si="11"/>
        <v>467.20484449616362</v>
      </c>
      <c r="L127" s="2">
        <f t="shared" si="12"/>
        <v>445.31515550383637</v>
      </c>
      <c r="M127" s="2" t="str">
        <f>IF(M126="Down",
    IF(E127 &gt; N126, "Up", "Down"),
    IF(E127 &lt; N126, "Down", "Up"))</f>
        <v>Up</v>
      </c>
      <c r="N127" s="2">
        <f>IF(M127="Down",
    IF( OR(K127 &lt; N126,M126="Up"), K127, N126),
    IF( OR(L127 &gt; N126, M126="Down"), L127, N126))</f>
        <v>445.31515550383637</v>
      </c>
      <c r="O127" s="3"/>
    </row>
    <row r="128" spans="1:15" ht="12.75" x14ac:dyDescent="0.2">
      <c r="A128" s="4">
        <v>45260</v>
      </c>
      <c r="B128" s="7">
        <v>455.48</v>
      </c>
      <c r="C128" s="7">
        <v>456.76</v>
      </c>
      <c r="D128" s="7">
        <v>453.34</v>
      </c>
      <c r="E128" s="7">
        <v>456.4</v>
      </c>
      <c r="F128" s="2">
        <f t="shared" si="7"/>
        <v>3.4200000000000159</v>
      </c>
      <c r="G128" s="2">
        <f t="shared" si="8"/>
        <v>2.1499999999999773</v>
      </c>
      <c r="H128" s="2">
        <f t="shared" si="9"/>
        <v>1.2700000000000387</v>
      </c>
      <c r="I128" s="2">
        <f t="shared" si="10"/>
        <v>3.4200000000000159</v>
      </c>
      <c r="J128" s="7">
        <f>(I128*(1/$P$1))+(J127*(1-(1/$P$1)))</f>
        <v>3.6254533488490823</v>
      </c>
      <c r="K128" s="2">
        <f t="shared" si="11"/>
        <v>465.92636004654719</v>
      </c>
      <c r="L128" s="2">
        <f t="shared" si="12"/>
        <v>444.17363995345272</v>
      </c>
      <c r="M128" s="2" t="str">
        <f>IF(M127="Down",
    IF(E128 &gt; N127, "Up", "Down"),
    IF(E128 &lt; N127, "Down", "Up"))</f>
        <v>Up</v>
      </c>
      <c r="N128" s="2">
        <f>IF(M128="Down",
    IF( OR(K128 &lt; N127,M127="Up"), K128, N127),
    IF( OR(L128 &gt; N127, M127="Down"), L128, N127))</f>
        <v>445.31515550383637</v>
      </c>
      <c r="O128" s="3"/>
    </row>
    <row r="129" spans="1:15" ht="12.75" x14ac:dyDescent="0.2">
      <c r="A129" s="4">
        <v>45261</v>
      </c>
      <c r="B129" s="7">
        <v>455.77</v>
      </c>
      <c r="C129" s="7">
        <v>459.65</v>
      </c>
      <c r="D129" s="7">
        <v>455.16</v>
      </c>
      <c r="E129" s="7">
        <v>459.1</v>
      </c>
      <c r="F129" s="2">
        <f t="shared" si="7"/>
        <v>4.4899999999999523</v>
      </c>
      <c r="G129" s="2">
        <f t="shared" si="8"/>
        <v>3.25</v>
      </c>
      <c r="H129" s="2">
        <f t="shared" si="9"/>
        <v>1.2399999999999523</v>
      </c>
      <c r="I129" s="2">
        <f t="shared" si="10"/>
        <v>4.4899999999999523</v>
      </c>
      <c r="J129" s="7">
        <f>(I129*(1/$P$1))+(J128*(1-(1/$P$1)))</f>
        <v>3.7119080139641696</v>
      </c>
      <c r="K129" s="2">
        <f t="shared" si="11"/>
        <v>468.54072404189247</v>
      </c>
      <c r="L129" s="2">
        <f t="shared" si="12"/>
        <v>446.26927595810747</v>
      </c>
      <c r="M129" s="2" t="str">
        <f>IF(M128="Down",
    IF(E129 &gt; N128, "Up", "Down"),
    IF(E129 &lt; N128, "Down", "Up"))</f>
        <v>Up</v>
      </c>
      <c r="N129" s="2">
        <f>IF(M129="Down",
    IF( OR(K129 &lt; N128,M128="Up"), K129, N128),
    IF( OR(L129 &gt; N128, M128="Down"), L129, N128))</f>
        <v>446.26927595810747</v>
      </c>
      <c r="O129" s="3"/>
    </row>
    <row r="130" spans="1:15" ht="12.75" x14ac:dyDescent="0.2">
      <c r="A130" s="4">
        <v>45264</v>
      </c>
      <c r="B130" s="7">
        <v>455.6</v>
      </c>
      <c r="C130" s="7">
        <v>459.12</v>
      </c>
      <c r="D130" s="7">
        <v>454.34</v>
      </c>
      <c r="E130" s="7">
        <v>456.69</v>
      </c>
      <c r="F130" s="2">
        <f t="shared" si="7"/>
        <v>4.7800000000000296</v>
      </c>
      <c r="G130" s="2">
        <f t="shared" si="8"/>
        <v>1.999999999998181E-2</v>
      </c>
      <c r="H130" s="2">
        <f t="shared" si="9"/>
        <v>4.7600000000000477</v>
      </c>
      <c r="I130" s="2">
        <f t="shared" si="10"/>
        <v>4.7800000000000296</v>
      </c>
      <c r="J130" s="7">
        <f>(I130*(1/$P$1))+(J129*(1-(1/$P$1)))</f>
        <v>3.8187172125677558</v>
      </c>
      <c r="K130" s="2">
        <f t="shared" si="11"/>
        <v>468.18615163770329</v>
      </c>
      <c r="L130" s="2">
        <f t="shared" si="12"/>
        <v>445.27384836229675</v>
      </c>
      <c r="M130" s="2" t="str">
        <f>IF(M129="Down",
    IF(E130 &gt; N129, "Up", "Down"),
    IF(E130 &lt; N129, "Down", "Up"))</f>
        <v>Up</v>
      </c>
      <c r="N130" s="2">
        <f>IF(M130="Down",
    IF( OR(K130 &lt; N129,M129="Up"), K130, N129),
    IF( OR(L130 &gt; N129, M129="Down"), L130, N129))</f>
        <v>446.26927595810747</v>
      </c>
      <c r="O130" s="3"/>
    </row>
    <row r="131" spans="1:15" ht="12.75" x14ac:dyDescent="0.2">
      <c r="A131" s="4">
        <v>45265</v>
      </c>
      <c r="B131" s="7">
        <v>455.26</v>
      </c>
      <c r="C131" s="7">
        <v>457.59</v>
      </c>
      <c r="D131" s="7">
        <v>454.87</v>
      </c>
      <c r="E131" s="7">
        <v>456.6</v>
      </c>
      <c r="F131" s="2">
        <f t="shared" ref="F131:F194" si="13">C131-D131</f>
        <v>2.7199999999999704</v>
      </c>
      <c r="G131" s="2">
        <f t="shared" ref="G131:G194" si="14">ABS(C131-E130)</f>
        <v>0.89999999999997726</v>
      </c>
      <c r="H131" s="2">
        <f t="shared" ref="H131:H194" si="15">ABS(D131-E130)</f>
        <v>1.8199999999999932</v>
      </c>
      <c r="I131" s="2">
        <f t="shared" si="10"/>
        <v>2.7199999999999704</v>
      </c>
      <c r="J131" s="7">
        <f>(I131*(1/$P$1))+(J130*(1-(1/$P$1)))</f>
        <v>3.7088454913109774</v>
      </c>
      <c r="K131" s="2">
        <f t="shared" si="11"/>
        <v>467.35653647393298</v>
      </c>
      <c r="L131" s="2">
        <f t="shared" si="12"/>
        <v>445.10346352606706</v>
      </c>
      <c r="M131" s="2" t="str">
        <f>IF(M130="Down",
    IF(E131 &gt; N130, "Up", "Down"),
    IF(E131 &lt; N130, "Down", "Up"))</f>
        <v>Up</v>
      </c>
      <c r="N131" s="2">
        <f>IF(M131="Down",
    IF( OR(K131 &lt; N130,M130="Up"), K131, N130),
    IF( OR(L131 &gt; N130, M130="Down"), L131, N130))</f>
        <v>446.26927595810747</v>
      </c>
      <c r="O131" s="3"/>
    </row>
    <row r="132" spans="1:15" ht="12.75" x14ac:dyDescent="0.2">
      <c r="A132" s="4">
        <v>45266</v>
      </c>
      <c r="B132" s="7">
        <v>458.81</v>
      </c>
      <c r="C132" s="7">
        <v>458.84</v>
      </c>
      <c r="D132" s="7">
        <v>454.31</v>
      </c>
      <c r="E132" s="7">
        <v>454.76</v>
      </c>
      <c r="F132" s="2">
        <f t="shared" si="13"/>
        <v>4.5299999999999727</v>
      </c>
      <c r="G132" s="2">
        <f t="shared" si="14"/>
        <v>2.2399999999999523</v>
      </c>
      <c r="H132" s="2">
        <f t="shared" si="15"/>
        <v>2.2900000000000205</v>
      </c>
      <c r="I132" s="2">
        <f t="shared" ref="I132:I195" si="16">MAX(F132:H132)</f>
        <v>4.5299999999999727</v>
      </c>
      <c r="J132" s="7">
        <f>(I132*(1/$P$1))+(J131*(1-(1/$P$1)))</f>
        <v>3.7909609421798769</v>
      </c>
      <c r="K132" s="2">
        <f t="shared" si="11"/>
        <v>467.94788282653963</v>
      </c>
      <c r="L132" s="2">
        <f t="shared" si="12"/>
        <v>445.20211717346035</v>
      </c>
      <c r="M132" s="2" t="str">
        <f>IF(M131="Down",
    IF(E132 &gt; N131, "Up", "Down"),
    IF(E132 &lt; N131, "Down", "Up"))</f>
        <v>Up</v>
      </c>
      <c r="N132" s="2">
        <f>IF(M132="Down",
    IF( OR(K132 &lt; N131,M131="Up"), K132, N131),
    IF( OR(L132 &gt; N131, M131="Down"), L132, N131))</f>
        <v>446.26927595810747</v>
      </c>
      <c r="O132" s="3"/>
    </row>
    <row r="133" spans="1:15" ht="12.75" x14ac:dyDescent="0.2">
      <c r="A133" s="4">
        <v>45267</v>
      </c>
      <c r="B133" s="7">
        <v>456.91</v>
      </c>
      <c r="C133" s="7">
        <v>458.9</v>
      </c>
      <c r="D133" s="7">
        <v>456.29</v>
      </c>
      <c r="E133" s="7">
        <v>458.23</v>
      </c>
      <c r="F133" s="2">
        <f t="shared" si="13"/>
        <v>2.6099999999999568</v>
      </c>
      <c r="G133" s="2">
        <f t="shared" si="14"/>
        <v>4.1399999999999864</v>
      </c>
      <c r="H133" s="2">
        <f t="shared" si="15"/>
        <v>1.5300000000000296</v>
      </c>
      <c r="I133" s="2">
        <f t="shared" si="16"/>
        <v>4.1399999999999864</v>
      </c>
      <c r="J133" s="7">
        <f>(I133*(1/$P$1))+(J132*(1-(1/$P$1)))</f>
        <v>3.825864847961888</v>
      </c>
      <c r="K133" s="2">
        <f t="shared" si="11"/>
        <v>469.07259454388571</v>
      </c>
      <c r="L133" s="2">
        <f t="shared" si="12"/>
        <v>446.11740545611434</v>
      </c>
      <c r="M133" s="2" t="str">
        <f>IF(M132="Down",
    IF(E133 &gt; N132, "Up", "Down"),
    IF(E133 &lt; N132, "Down", "Up"))</f>
        <v>Up</v>
      </c>
      <c r="N133" s="2">
        <f>IF(M133="Down",
    IF( OR(K133 &lt; N132,M132="Up"), K133, N132),
    IF( OR(L133 &gt; N132, M132="Down"), L133, N132))</f>
        <v>446.26927595810747</v>
      </c>
      <c r="O133" s="3"/>
    </row>
    <row r="134" spans="1:15" ht="12.75" x14ac:dyDescent="0.2">
      <c r="A134" s="4">
        <v>45268</v>
      </c>
      <c r="B134" s="7">
        <v>457.46</v>
      </c>
      <c r="C134" s="7">
        <v>460.74</v>
      </c>
      <c r="D134" s="7">
        <v>457.21</v>
      </c>
      <c r="E134" s="7">
        <v>460.2</v>
      </c>
      <c r="F134" s="2">
        <f t="shared" si="13"/>
        <v>3.5300000000000296</v>
      </c>
      <c r="G134" s="2">
        <f t="shared" si="14"/>
        <v>2.5099999999999909</v>
      </c>
      <c r="H134" s="2">
        <f t="shared" si="15"/>
        <v>1.0200000000000387</v>
      </c>
      <c r="I134" s="2">
        <f t="shared" si="16"/>
        <v>3.5300000000000296</v>
      </c>
      <c r="J134" s="7">
        <f>(I134*(1/$P$1))+(J133*(1-(1/$P$1)))</f>
        <v>3.796278363165702</v>
      </c>
      <c r="K134" s="2">
        <f t="shared" si="11"/>
        <v>470.36383508949712</v>
      </c>
      <c r="L134" s="2">
        <f t="shared" si="12"/>
        <v>447.58616491050293</v>
      </c>
      <c r="M134" s="2" t="str">
        <f>IF(M133="Down",
    IF(E134 &gt; N133, "Up", "Down"),
    IF(E134 &lt; N133, "Down", "Up"))</f>
        <v>Up</v>
      </c>
      <c r="N134" s="2">
        <f>IF(M134="Down",
    IF( OR(K134 &lt; N133,M133="Up"), K134, N133),
    IF( OR(L134 &gt; N133, M133="Down"), L134, N133))</f>
        <v>447.58616491050293</v>
      </c>
      <c r="O134" s="3"/>
    </row>
    <row r="135" spans="1:15" ht="12.75" x14ac:dyDescent="0.2">
      <c r="A135" s="4">
        <v>45271</v>
      </c>
      <c r="B135" s="7">
        <v>459.69</v>
      </c>
      <c r="C135" s="7">
        <v>462.17</v>
      </c>
      <c r="D135" s="7">
        <v>459.47</v>
      </c>
      <c r="E135" s="7">
        <v>461.99</v>
      </c>
      <c r="F135" s="2">
        <f t="shared" si="13"/>
        <v>2.6999999999999886</v>
      </c>
      <c r="G135" s="2">
        <f t="shared" si="14"/>
        <v>1.9700000000000273</v>
      </c>
      <c r="H135" s="2">
        <f t="shared" si="15"/>
        <v>0.72999999999996135</v>
      </c>
      <c r="I135" s="2">
        <f t="shared" si="16"/>
        <v>2.6999999999999886</v>
      </c>
      <c r="J135" s="7">
        <f>(I135*(1/$P$1))+(J134*(1-(1/$P$1)))</f>
        <v>3.6866505268491307</v>
      </c>
      <c r="K135" s="2">
        <f t="shared" si="11"/>
        <v>471.87995158054741</v>
      </c>
      <c r="L135" s="2">
        <f t="shared" si="12"/>
        <v>449.76004841945269</v>
      </c>
      <c r="M135" s="2" t="str">
        <f>IF(M134="Down",
    IF(E135 &gt; N134, "Up", "Down"),
    IF(E135 &lt; N134, "Down", "Up"))</f>
        <v>Up</v>
      </c>
      <c r="N135" s="2">
        <f>IF(M135="Down",
    IF( OR(K135 &lt; N134,M134="Up"), K135, N134),
    IF( OR(L135 &gt; N134, M134="Down"), L135, N134))</f>
        <v>449.76004841945269</v>
      </c>
      <c r="O135" s="3"/>
    </row>
    <row r="136" spans="1:15" ht="12.75" x14ac:dyDescent="0.2">
      <c r="A136" s="4">
        <v>45272</v>
      </c>
      <c r="B136" s="7">
        <v>461.63</v>
      </c>
      <c r="C136" s="7">
        <v>464.2</v>
      </c>
      <c r="D136" s="7">
        <v>460.6</v>
      </c>
      <c r="E136" s="7">
        <v>464.1</v>
      </c>
      <c r="F136" s="2">
        <f t="shared" si="13"/>
        <v>3.5999999999999659</v>
      </c>
      <c r="G136" s="2">
        <f t="shared" si="14"/>
        <v>2.2099999999999795</v>
      </c>
      <c r="H136" s="2">
        <f t="shared" si="15"/>
        <v>1.3899999999999864</v>
      </c>
      <c r="I136" s="2">
        <f t="shared" si="16"/>
        <v>3.5999999999999659</v>
      </c>
      <c r="J136" s="7">
        <f>(I136*(1/$P$1))+(J135*(1-(1/$P$1)))</f>
        <v>3.6779854741642146</v>
      </c>
      <c r="K136" s="2">
        <f t="shared" si="11"/>
        <v>473.4339564224926</v>
      </c>
      <c r="L136" s="2">
        <f t="shared" si="12"/>
        <v>451.36604357750736</v>
      </c>
      <c r="M136" s="2" t="str">
        <f>IF(M135="Down",
    IF(E136 &gt; N135, "Up", "Down"),
    IF(E136 &lt; N135, "Down", "Up"))</f>
        <v>Up</v>
      </c>
      <c r="N136" s="2">
        <f>IF(M136="Down",
    IF( OR(K136 &lt; N135,M135="Up"), K136, N135),
    IF( OR(L136 &gt; N135, M135="Down"), L136, N135))</f>
        <v>451.36604357750736</v>
      </c>
      <c r="O136" s="3"/>
    </row>
    <row r="137" spans="1:15" ht="12.75" x14ac:dyDescent="0.2">
      <c r="A137" s="4">
        <v>45273</v>
      </c>
      <c r="B137" s="7">
        <v>464.49</v>
      </c>
      <c r="C137" s="7">
        <v>470.76</v>
      </c>
      <c r="D137" s="7">
        <v>464.12</v>
      </c>
      <c r="E137" s="7">
        <v>470.5</v>
      </c>
      <c r="F137" s="2">
        <f t="shared" si="13"/>
        <v>6.6399999999999864</v>
      </c>
      <c r="G137" s="2">
        <f t="shared" si="14"/>
        <v>6.6599999999999682</v>
      </c>
      <c r="H137" s="2">
        <f t="shared" si="15"/>
        <v>1.999999999998181E-2</v>
      </c>
      <c r="I137" s="2">
        <f t="shared" si="16"/>
        <v>6.6599999999999682</v>
      </c>
      <c r="J137" s="7">
        <f>(I137*(1/$P$1))+(J136*(1-(1/$P$1)))</f>
        <v>3.9761869267477898</v>
      </c>
      <c r="K137" s="2">
        <f t="shared" si="11"/>
        <v>479.36856078024334</v>
      </c>
      <c r="L137" s="2">
        <f t="shared" si="12"/>
        <v>455.51143921975665</v>
      </c>
      <c r="M137" s="2" t="str">
        <f>IF(M136="Down",
    IF(E137 &gt; N136, "Up", "Down"),
    IF(E137 &lt; N136, "Down", "Up"))</f>
        <v>Up</v>
      </c>
      <c r="N137" s="2">
        <f>IF(M137="Down",
    IF( OR(K137 &lt; N136,M136="Up"), K137, N136),
    IF( OR(L137 &gt; N136, M136="Down"), L137, N136))</f>
        <v>455.51143921975665</v>
      </c>
      <c r="O137" s="3"/>
    </row>
    <row r="138" spans="1:15" ht="12.75" x14ac:dyDescent="0.2">
      <c r="A138" s="4">
        <v>45274</v>
      </c>
      <c r="B138" s="7">
        <v>472.5</v>
      </c>
      <c r="C138" s="7">
        <v>473.73</v>
      </c>
      <c r="D138" s="7">
        <v>469.25</v>
      </c>
      <c r="E138" s="7">
        <v>472.01</v>
      </c>
      <c r="F138" s="2">
        <f t="shared" si="13"/>
        <v>4.4800000000000182</v>
      </c>
      <c r="G138" s="2">
        <f t="shared" si="14"/>
        <v>3.2300000000000182</v>
      </c>
      <c r="H138" s="2">
        <f t="shared" si="15"/>
        <v>1.25</v>
      </c>
      <c r="I138" s="2">
        <f t="shared" si="16"/>
        <v>4.4800000000000182</v>
      </c>
      <c r="J138" s="7">
        <f>(I138*(1/$P$1))+(J137*(1-(1/$P$1)))</f>
        <v>4.0265682340730127</v>
      </c>
      <c r="K138" s="2">
        <f t="shared" si="11"/>
        <v>483.56970470221904</v>
      </c>
      <c r="L138" s="2">
        <f t="shared" si="12"/>
        <v>459.41029529778098</v>
      </c>
      <c r="M138" s="2" t="str">
        <f>IF(M137="Down",
    IF(E138 &gt; N137, "Up", "Down"),
    IF(E138 &lt; N137, "Down", "Up"))</f>
        <v>Up</v>
      </c>
      <c r="N138" s="2">
        <f>IF(M138="Down",
    IF( OR(K138 &lt; N137,M137="Up"), K138, N137),
    IF( OR(L138 &gt; N137, M137="Down"), L138, N137))</f>
        <v>459.41029529778098</v>
      </c>
      <c r="O138" s="3"/>
    </row>
    <row r="139" spans="1:15" ht="12.75" x14ac:dyDescent="0.2">
      <c r="A139" s="4">
        <v>45275</v>
      </c>
      <c r="B139" s="7">
        <v>469.49</v>
      </c>
      <c r="C139" s="7">
        <v>470.7</v>
      </c>
      <c r="D139" s="7">
        <v>467.43</v>
      </c>
      <c r="E139" s="7">
        <v>469.33</v>
      </c>
      <c r="F139" s="2">
        <f t="shared" si="13"/>
        <v>3.2699999999999818</v>
      </c>
      <c r="G139" s="2">
        <f t="shared" si="14"/>
        <v>1.3100000000000023</v>
      </c>
      <c r="H139" s="2">
        <f t="shared" si="15"/>
        <v>4.5799999999999841</v>
      </c>
      <c r="I139" s="2">
        <f t="shared" si="16"/>
        <v>4.5799999999999841</v>
      </c>
      <c r="J139" s="7">
        <f>(I139*(1/$P$1))+(J138*(1-(1/$P$1)))</f>
        <v>4.0819114106657093</v>
      </c>
      <c r="K139" s="2">
        <f t="shared" si="11"/>
        <v>481.31073423199712</v>
      </c>
      <c r="L139" s="2">
        <f t="shared" si="12"/>
        <v>456.81926576800288</v>
      </c>
      <c r="M139" s="2" t="str">
        <f>IF(M138="Down",
    IF(E139 &gt; N138, "Up", "Down"),
    IF(E139 &lt; N138, "Down", "Up"))</f>
        <v>Up</v>
      </c>
      <c r="N139" s="2">
        <f>IF(M139="Down",
    IF( OR(K139 &lt; N138,M138="Up"), K139, N138),
    IF( OR(L139 &gt; N138, M138="Down"), L139, N138))</f>
        <v>459.41029529778098</v>
      </c>
      <c r="O139" s="3"/>
    </row>
    <row r="140" spans="1:15" ht="12.75" x14ac:dyDescent="0.2">
      <c r="A140" s="4">
        <v>45278</v>
      </c>
      <c r="B140" s="7">
        <v>470.98</v>
      </c>
      <c r="C140" s="7">
        <v>472.98</v>
      </c>
      <c r="D140" s="7">
        <v>469.89</v>
      </c>
      <c r="E140" s="7">
        <v>471.97</v>
      </c>
      <c r="F140" s="2">
        <f t="shared" si="13"/>
        <v>3.0900000000000318</v>
      </c>
      <c r="G140" s="2">
        <f t="shared" si="14"/>
        <v>3.6500000000000341</v>
      </c>
      <c r="H140" s="2">
        <f t="shared" si="15"/>
        <v>0.56000000000000227</v>
      </c>
      <c r="I140" s="2">
        <f t="shared" si="16"/>
        <v>3.6500000000000341</v>
      </c>
      <c r="J140" s="7">
        <f>(I140*(1/$P$1))+(J139*(1-(1/$P$1)))</f>
        <v>4.0387202695991418</v>
      </c>
      <c r="K140" s="2">
        <f t="shared" si="11"/>
        <v>483.55116080879742</v>
      </c>
      <c r="L140" s="2">
        <f t="shared" si="12"/>
        <v>459.31883919120258</v>
      </c>
      <c r="M140" s="2" t="str">
        <f>IF(M139="Down",
    IF(E140 &gt; N139, "Up", "Down"),
    IF(E140 &lt; N139, "Down", "Up"))</f>
        <v>Up</v>
      </c>
      <c r="N140" s="2">
        <f>IF(M140="Down",
    IF( OR(K140 &lt; N139,M139="Up"), K140, N139),
    IF( OR(L140 &gt; N139, M139="Down"), L140, N139))</f>
        <v>459.41029529778098</v>
      </c>
      <c r="O140" s="3"/>
    </row>
    <row r="141" spans="1:15" ht="12.75" x14ac:dyDescent="0.2">
      <c r="A141" s="4">
        <v>45279</v>
      </c>
      <c r="B141" s="7">
        <v>472.53</v>
      </c>
      <c r="C141" s="7">
        <v>474.92</v>
      </c>
      <c r="D141" s="7">
        <v>472.45</v>
      </c>
      <c r="E141" s="7">
        <v>474.84</v>
      </c>
      <c r="F141" s="2">
        <f t="shared" si="13"/>
        <v>2.4700000000000273</v>
      </c>
      <c r="G141" s="2">
        <f t="shared" si="14"/>
        <v>2.9499999999999886</v>
      </c>
      <c r="H141" s="2">
        <f t="shared" si="15"/>
        <v>0.47999999999996135</v>
      </c>
      <c r="I141" s="2">
        <f t="shared" si="16"/>
        <v>2.9499999999999886</v>
      </c>
      <c r="J141" s="7">
        <f>(I141*(1/$P$1))+(J140*(1-(1/$P$1)))</f>
        <v>3.9298482426392267</v>
      </c>
      <c r="K141" s="2">
        <f t="shared" si="11"/>
        <v>485.4745447279177</v>
      </c>
      <c r="L141" s="2">
        <f t="shared" si="12"/>
        <v>461.8954552720823</v>
      </c>
      <c r="M141" s="2" t="str">
        <f>IF(M140="Down",
    IF(E141 &gt; N140, "Up", "Down"),
    IF(E141 &lt; N140, "Down", "Up"))</f>
        <v>Up</v>
      </c>
      <c r="N141" s="2">
        <f>IF(M141="Down",
    IF( OR(K141 &lt; N140,M140="Up"), K141, N140),
    IF( OR(L141 &gt; N140, M140="Down"), L141, N140))</f>
        <v>461.8954552720823</v>
      </c>
      <c r="O141" s="3"/>
    </row>
    <row r="142" spans="1:15" ht="12.75" x14ac:dyDescent="0.2">
      <c r="A142" s="4">
        <v>45280</v>
      </c>
      <c r="B142" s="7">
        <v>473.96</v>
      </c>
      <c r="C142" s="7">
        <v>475.89</v>
      </c>
      <c r="D142" s="7">
        <v>467.82</v>
      </c>
      <c r="E142" s="7">
        <v>468.26</v>
      </c>
      <c r="F142" s="2">
        <f t="shared" si="13"/>
        <v>8.0699999999999932</v>
      </c>
      <c r="G142" s="2">
        <f t="shared" si="14"/>
        <v>1.0500000000000114</v>
      </c>
      <c r="H142" s="2">
        <f t="shared" si="15"/>
        <v>7.0199999999999818</v>
      </c>
      <c r="I142" s="2">
        <f t="shared" si="16"/>
        <v>8.0699999999999932</v>
      </c>
      <c r="J142" s="7">
        <f>(I142*(1/$P$1))+(J141*(1-(1/$P$1)))</f>
        <v>4.3438634183753031</v>
      </c>
      <c r="K142" s="2">
        <f t="shared" si="11"/>
        <v>484.88659025512595</v>
      </c>
      <c r="L142" s="2">
        <f t="shared" si="12"/>
        <v>458.82340974487408</v>
      </c>
      <c r="M142" s="2" t="str">
        <f>IF(M141="Down",
    IF(E142 &gt; N141, "Up", "Down"),
    IF(E142 &lt; N141, "Down", "Up"))</f>
        <v>Up</v>
      </c>
      <c r="N142" s="2">
        <f>IF(M142="Down",
    IF( OR(K142 &lt; N141,M141="Up"), K142, N141),
    IF( OR(L142 &gt; N141, M141="Down"), L142, N141))</f>
        <v>461.8954552720823</v>
      </c>
      <c r="O142" s="3"/>
    </row>
    <row r="143" spans="1:15" ht="12.75" x14ac:dyDescent="0.2">
      <c r="A143" s="4">
        <v>45281</v>
      </c>
      <c r="B143" s="7">
        <v>471.33</v>
      </c>
      <c r="C143" s="7">
        <v>472.98</v>
      </c>
      <c r="D143" s="7">
        <v>468.84</v>
      </c>
      <c r="E143" s="7">
        <v>472.7</v>
      </c>
      <c r="F143" s="2">
        <f t="shared" si="13"/>
        <v>4.1400000000000432</v>
      </c>
      <c r="G143" s="2">
        <f t="shared" si="14"/>
        <v>4.7200000000000273</v>
      </c>
      <c r="H143" s="2">
        <f t="shared" si="15"/>
        <v>0.57999999999998408</v>
      </c>
      <c r="I143" s="2">
        <f t="shared" si="16"/>
        <v>4.7200000000000273</v>
      </c>
      <c r="J143" s="7">
        <f>(I143*(1/$P$1))+(J142*(1-(1/$P$1)))</f>
        <v>4.3814770765377755</v>
      </c>
      <c r="K143" s="2">
        <f t="shared" si="11"/>
        <v>484.05443122961327</v>
      </c>
      <c r="L143" s="2">
        <f t="shared" si="12"/>
        <v>457.76556877038666</v>
      </c>
      <c r="M143" s="2" t="str">
        <f>IF(M142="Down",
    IF(E143 &gt; N142, "Up", "Down"),
    IF(E143 &lt; N142, "Down", "Up"))</f>
        <v>Up</v>
      </c>
      <c r="N143" s="2">
        <f>IF(M143="Down",
    IF( OR(K143 &lt; N142,M142="Up"), K143, N142),
    IF( OR(L143 &gt; N142, M142="Down"), L143, N142))</f>
        <v>461.8954552720823</v>
      </c>
      <c r="O143" s="3"/>
    </row>
    <row r="144" spans="1:15" ht="12.75" x14ac:dyDescent="0.2">
      <c r="A144" s="4">
        <v>45282</v>
      </c>
      <c r="B144" s="7">
        <v>473.86</v>
      </c>
      <c r="C144" s="7">
        <v>475.38</v>
      </c>
      <c r="D144" s="7">
        <v>471.7</v>
      </c>
      <c r="E144" s="7">
        <v>473.65</v>
      </c>
      <c r="F144" s="2">
        <f t="shared" si="13"/>
        <v>3.6800000000000068</v>
      </c>
      <c r="G144" s="2">
        <f t="shared" si="14"/>
        <v>2.6800000000000068</v>
      </c>
      <c r="H144" s="2">
        <f t="shared" si="15"/>
        <v>1</v>
      </c>
      <c r="I144" s="2">
        <f t="shared" si="16"/>
        <v>3.6800000000000068</v>
      </c>
      <c r="J144" s="7">
        <f>(I144*(1/$P$1))+(J143*(1-(1/$P$1)))</f>
        <v>4.3113293688839986</v>
      </c>
      <c r="K144" s="2">
        <f t="shared" si="11"/>
        <v>486.47398810665197</v>
      </c>
      <c r="L144" s="2">
        <f t="shared" si="12"/>
        <v>460.60601189334795</v>
      </c>
      <c r="M144" s="2" t="str">
        <f>IF(M143="Down",
    IF(E144 &gt; N143, "Up", "Down"),
    IF(E144 &lt; N143, "Down", "Up"))</f>
        <v>Up</v>
      </c>
      <c r="N144" s="2">
        <f>IF(M144="Down",
    IF( OR(K144 &lt; N143,M143="Up"), K144, N143),
    IF( OR(L144 &gt; N143, M143="Down"), L144, N143))</f>
        <v>461.8954552720823</v>
      </c>
      <c r="O144" s="3"/>
    </row>
    <row r="145" spans="1:15" ht="12.75" x14ac:dyDescent="0.2">
      <c r="A145" s="4">
        <v>45286</v>
      </c>
      <c r="B145" s="7">
        <v>474.07</v>
      </c>
      <c r="C145" s="7">
        <v>476.58</v>
      </c>
      <c r="D145" s="7">
        <v>473.99</v>
      </c>
      <c r="E145" s="7">
        <v>475.65</v>
      </c>
      <c r="F145" s="2">
        <f t="shared" si="13"/>
        <v>2.589999999999975</v>
      </c>
      <c r="G145" s="2">
        <f t="shared" si="14"/>
        <v>2.9300000000000068</v>
      </c>
      <c r="H145" s="2">
        <f t="shared" si="15"/>
        <v>0.34000000000003183</v>
      </c>
      <c r="I145" s="2">
        <f t="shared" si="16"/>
        <v>2.9300000000000068</v>
      </c>
      <c r="J145" s="7">
        <f>(I145*(1/$P$1))+(J144*(1-(1/$P$1)))</f>
        <v>4.1731964319956001</v>
      </c>
      <c r="K145" s="2">
        <f t="shared" si="11"/>
        <v>487.80458929598677</v>
      </c>
      <c r="L145" s="2">
        <f t="shared" si="12"/>
        <v>462.76541070401316</v>
      </c>
      <c r="M145" s="2" t="str">
        <f>IF(M144="Down",
    IF(E145 &gt; N144, "Up", "Down"),
    IF(E145 &lt; N144, "Down", "Up"))</f>
        <v>Up</v>
      </c>
      <c r="N145" s="2">
        <f>IF(M145="Down",
    IF( OR(K145 &lt; N144,M144="Up"), K145, N144),
    IF( OR(L145 &gt; N144, M144="Down"), L145, N144))</f>
        <v>462.76541070401316</v>
      </c>
      <c r="O145" s="3"/>
    </row>
    <row r="146" spans="1:15" ht="12.75" x14ac:dyDescent="0.2">
      <c r="A146" s="4">
        <v>45287</v>
      </c>
      <c r="B146" s="7">
        <v>475.44</v>
      </c>
      <c r="C146" s="7">
        <v>476.66</v>
      </c>
      <c r="D146" s="7">
        <v>474.89</v>
      </c>
      <c r="E146" s="7">
        <v>476.51</v>
      </c>
      <c r="F146" s="2">
        <f t="shared" si="13"/>
        <v>1.7700000000000387</v>
      </c>
      <c r="G146" s="2">
        <f t="shared" si="14"/>
        <v>1.0100000000000477</v>
      </c>
      <c r="H146" s="2">
        <f t="shared" si="15"/>
        <v>0.75999999999999091</v>
      </c>
      <c r="I146" s="2">
        <f t="shared" si="16"/>
        <v>1.7700000000000387</v>
      </c>
      <c r="J146" s="7">
        <f>(I146*(1/$P$1))+(J145*(1-(1/$P$1)))</f>
        <v>3.9328767887960443</v>
      </c>
      <c r="K146" s="2">
        <f t="shared" si="11"/>
        <v>487.5736303663881</v>
      </c>
      <c r="L146" s="2">
        <f t="shared" si="12"/>
        <v>463.97636963361185</v>
      </c>
      <c r="M146" s="2" t="str">
        <f>IF(M145="Down",
    IF(E146 &gt; N145, "Up", "Down"),
    IF(E146 &lt; N145, "Down", "Up"))</f>
        <v>Up</v>
      </c>
      <c r="N146" s="2">
        <f>IF(M146="Down",
    IF( OR(K146 &lt; N145,M145="Up"), K146, N145),
    IF( OR(L146 &gt; N145, M145="Down"), L146, N145))</f>
        <v>463.97636963361185</v>
      </c>
      <c r="O146" s="3"/>
    </row>
    <row r="147" spans="1:15" ht="12.75" x14ac:dyDescent="0.2">
      <c r="A147" s="4">
        <v>45288</v>
      </c>
      <c r="B147" s="7">
        <v>476.88</v>
      </c>
      <c r="C147" s="7">
        <v>477.55</v>
      </c>
      <c r="D147" s="7">
        <v>476.26</v>
      </c>
      <c r="E147" s="7">
        <v>476.69</v>
      </c>
      <c r="F147" s="2">
        <f t="shared" si="13"/>
        <v>1.2900000000000205</v>
      </c>
      <c r="G147" s="2">
        <f t="shared" si="14"/>
        <v>1.0400000000000205</v>
      </c>
      <c r="H147" s="2">
        <f t="shared" si="15"/>
        <v>0.25</v>
      </c>
      <c r="I147" s="2">
        <f t="shared" si="16"/>
        <v>1.2900000000000205</v>
      </c>
      <c r="J147" s="7">
        <f>(I147*(1/$P$1))+(J146*(1-(1/$P$1)))</f>
        <v>3.668589109916442</v>
      </c>
      <c r="K147" s="2">
        <f t="shared" si="11"/>
        <v>487.91076732974932</v>
      </c>
      <c r="L147" s="2">
        <f t="shared" si="12"/>
        <v>465.89923267025063</v>
      </c>
      <c r="M147" s="2" t="str">
        <f>IF(M146="Down",
    IF(E147 &gt; N146, "Up", "Down"),
    IF(E147 &lt; N146, "Down", "Up"))</f>
        <v>Up</v>
      </c>
      <c r="N147" s="2">
        <f>IF(M147="Down",
    IF( OR(K147 &lt; N146,M146="Up"), K147, N146),
    IF( OR(L147 &gt; N146, M146="Down"), L147, N146))</f>
        <v>465.89923267025063</v>
      </c>
      <c r="O147" s="3"/>
    </row>
    <row r="148" spans="1:15" ht="12.75" x14ac:dyDescent="0.2">
      <c r="A148" s="4">
        <v>45289</v>
      </c>
      <c r="B148" s="7">
        <v>476.49</v>
      </c>
      <c r="C148" s="7">
        <v>477.03</v>
      </c>
      <c r="D148" s="7">
        <v>473.3</v>
      </c>
      <c r="E148" s="7">
        <v>475.31</v>
      </c>
      <c r="F148" s="2">
        <f t="shared" si="13"/>
        <v>3.7299999999999613</v>
      </c>
      <c r="G148" s="2">
        <f t="shared" si="14"/>
        <v>0.33999999999997499</v>
      </c>
      <c r="H148" s="2">
        <f t="shared" si="15"/>
        <v>3.3899999999999864</v>
      </c>
      <c r="I148" s="2">
        <f t="shared" si="16"/>
        <v>3.7299999999999613</v>
      </c>
      <c r="J148" s="7">
        <f>(I148*(1/$P$1))+(J147*(1-(1/$P$1)))</f>
        <v>3.6747301989247942</v>
      </c>
      <c r="K148" s="2">
        <f t="shared" si="11"/>
        <v>486.18919059677432</v>
      </c>
      <c r="L148" s="2">
        <f t="shared" si="12"/>
        <v>464.1408094032256</v>
      </c>
      <c r="M148" s="2" t="str">
        <f>IF(M147="Down",
    IF(E148 &gt; N147, "Up", "Down"),
    IF(E148 &lt; N147, "Down", "Up"))</f>
        <v>Up</v>
      </c>
      <c r="N148" s="2">
        <f>IF(M148="Down",
    IF( OR(K148 &lt; N147,M147="Up"), K148, N147),
    IF( OR(L148 &gt; N147, M147="Down"), L148, N147))</f>
        <v>465.89923267025063</v>
      </c>
      <c r="O148" s="3"/>
    </row>
    <row r="149" spans="1:15" ht="12.75" x14ac:dyDescent="0.2">
      <c r="A149" s="4">
        <v>45293</v>
      </c>
      <c r="B149" s="7">
        <v>472.16</v>
      </c>
      <c r="C149" s="7">
        <v>473.67</v>
      </c>
      <c r="D149" s="7">
        <v>470.49</v>
      </c>
      <c r="E149" s="7">
        <v>472.65</v>
      </c>
      <c r="F149" s="2">
        <f t="shared" si="13"/>
        <v>3.1800000000000068</v>
      </c>
      <c r="G149" s="2">
        <f t="shared" si="14"/>
        <v>1.6399999999999864</v>
      </c>
      <c r="H149" s="2">
        <f t="shared" si="15"/>
        <v>4.8199999999999932</v>
      </c>
      <c r="I149" s="2">
        <f t="shared" si="16"/>
        <v>4.8199999999999932</v>
      </c>
      <c r="J149" s="7">
        <f>(I149*(1/$P$1))+(J148*(1-(1/$P$1)))</f>
        <v>3.7892571790323144</v>
      </c>
      <c r="K149" s="2">
        <f t="shared" si="11"/>
        <v>483.44777153709697</v>
      </c>
      <c r="L149" s="2">
        <f t="shared" si="12"/>
        <v>460.71222846290311</v>
      </c>
      <c r="M149" s="2" t="str">
        <f>IF(M148="Down",
    IF(E149 &gt; N148, "Up", "Down"),
    IF(E149 &lt; N148, "Down", "Up"))</f>
        <v>Up</v>
      </c>
      <c r="N149" s="2">
        <f>IF(M149="Down",
    IF( OR(K149 &lt; N148,M148="Up"), K149, N148),
    IF( OR(L149 &gt; N148, M148="Down"), L149, N148))</f>
        <v>465.89923267025063</v>
      </c>
      <c r="O149" s="3"/>
    </row>
    <row r="150" spans="1:15" ht="12.75" x14ac:dyDescent="0.2">
      <c r="A150" s="4">
        <v>45294</v>
      </c>
      <c r="B150" s="7">
        <v>470.43</v>
      </c>
      <c r="C150" s="7">
        <v>471.19</v>
      </c>
      <c r="D150" s="7">
        <v>468.17</v>
      </c>
      <c r="E150" s="7">
        <v>468.79</v>
      </c>
      <c r="F150" s="2">
        <f t="shared" si="13"/>
        <v>3.0199999999999818</v>
      </c>
      <c r="G150" s="2">
        <f t="shared" si="14"/>
        <v>1.4599999999999795</v>
      </c>
      <c r="H150" s="2">
        <f t="shared" si="15"/>
        <v>4.4799999999999613</v>
      </c>
      <c r="I150" s="2">
        <f t="shared" si="16"/>
        <v>4.4799999999999613</v>
      </c>
      <c r="J150" s="7">
        <f>(I150*(1/$P$1))+(J149*(1-(1/$P$1)))</f>
        <v>3.8583314611290795</v>
      </c>
      <c r="K150" s="2">
        <f t="shared" si="11"/>
        <v>481.25499438338727</v>
      </c>
      <c r="L150" s="2">
        <f t="shared" si="12"/>
        <v>458.10500561661274</v>
      </c>
      <c r="M150" s="2" t="str">
        <f>IF(M149="Down",
    IF(E150 &gt; N149, "Up", "Down"),
    IF(E150 &lt; N149, "Down", "Up"))</f>
        <v>Up</v>
      </c>
      <c r="N150" s="2">
        <f>IF(M150="Down",
    IF( OR(K150 &lt; N149,M149="Up"), K150, N149),
    IF( OR(L150 &gt; N149, M149="Down"), L150, N149))</f>
        <v>465.89923267025063</v>
      </c>
      <c r="O150" s="3"/>
    </row>
    <row r="151" spans="1:15" ht="12.75" x14ac:dyDescent="0.2">
      <c r="A151" s="4">
        <v>45295</v>
      </c>
      <c r="B151" s="7">
        <v>468.3</v>
      </c>
      <c r="C151" s="7">
        <v>470.96</v>
      </c>
      <c r="D151" s="7">
        <v>467.05</v>
      </c>
      <c r="E151" s="7">
        <v>467.28</v>
      </c>
      <c r="F151" s="2">
        <f t="shared" si="13"/>
        <v>3.9099999999999682</v>
      </c>
      <c r="G151" s="2">
        <f t="shared" si="14"/>
        <v>2.1699999999999591</v>
      </c>
      <c r="H151" s="2">
        <f t="shared" si="15"/>
        <v>1.7400000000000091</v>
      </c>
      <c r="I151" s="2">
        <f t="shared" si="16"/>
        <v>3.9099999999999682</v>
      </c>
      <c r="J151" s="7">
        <f>(I151*(1/$P$1))+(J150*(1-(1/$P$1)))</f>
        <v>3.8634983150161686</v>
      </c>
      <c r="K151" s="2">
        <f t="shared" si="11"/>
        <v>480.59549494504847</v>
      </c>
      <c r="L151" s="2">
        <f t="shared" si="12"/>
        <v>457.41450505495152</v>
      </c>
      <c r="M151" s="2" t="str">
        <f>IF(M150="Down",
    IF(E151 &gt; N150, "Up", "Down"),
    IF(E151 &lt; N150, "Down", "Up"))</f>
        <v>Up</v>
      </c>
      <c r="N151" s="2">
        <f>IF(M151="Down",
    IF( OR(K151 &lt; N150,M150="Up"), K151, N150),
    IF( OR(L151 &gt; N150, M150="Down"), L151, N150))</f>
        <v>465.89923267025063</v>
      </c>
      <c r="O151" s="3"/>
    </row>
    <row r="152" spans="1:15" ht="12.75" x14ac:dyDescent="0.2">
      <c r="A152" s="4">
        <v>45296</v>
      </c>
      <c r="B152" s="7">
        <v>467.49</v>
      </c>
      <c r="C152" s="7">
        <v>470.44</v>
      </c>
      <c r="D152" s="7">
        <v>466.43</v>
      </c>
      <c r="E152" s="7">
        <v>467.92</v>
      </c>
      <c r="F152" s="2">
        <f t="shared" si="13"/>
        <v>4.0099999999999909</v>
      </c>
      <c r="G152" s="2">
        <f t="shared" si="14"/>
        <v>3.160000000000025</v>
      </c>
      <c r="H152" s="2">
        <f t="shared" si="15"/>
        <v>0.84999999999996589</v>
      </c>
      <c r="I152" s="2">
        <f t="shared" si="16"/>
        <v>4.0099999999999909</v>
      </c>
      <c r="J152" s="7">
        <f>(I152*(1/$P$1))+(J151*(1-(1/$P$1)))</f>
        <v>3.8781484835145505</v>
      </c>
      <c r="K152" s="2">
        <f t="shared" si="11"/>
        <v>480.06944545054364</v>
      </c>
      <c r="L152" s="2">
        <f t="shared" si="12"/>
        <v>456.80055454945636</v>
      </c>
      <c r="M152" s="2" t="str">
        <f>IF(M151="Down",
    IF(E152 &gt; N151, "Up", "Down"),
    IF(E152 &lt; N151, "Down", "Up"))</f>
        <v>Up</v>
      </c>
      <c r="N152" s="2">
        <f>IF(M152="Down",
    IF( OR(K152 &lt; N151,M151="Up"), K152, N151),
    IF( OR(L152 &gt; N151, M151="Down"), L152, N151))</f>
        <v>465.89923267025063</v>
      </c>
      <c r="O152" s="3"/>
    </row>
    <row r="153" spans="1:15" ht="12.75" x14ac:dyDescent="0.2">
      <c r="A153" s="4">
        <v>45299</v>
      </c>
      <c r="B153" s="7">
        <v>468.43</v>
      </c>
      <c r="C153" s="7">
        <v>474.75</v>
      </c>
      <c r="D153" s="7">
        <v>468.3</v>
      </c>
      <c r="E153" s="7">
        <v>474.6</v>
      </c>
      <c r="F153" s="2">
        <f t="shared" si="13"/>
        <v>6.4499999999999886</v>
      </c>
      <c r="G153" s="2">
        <f t="shared" si="14"/>
        <v>6.8299999999999841</v>
      </c>
      <c r="H153" s="2">
        <f t="shared" si="15"/>
        <v>0.37999999999999545</v>
      </c>
      <c r="I153" s="2">
        <f t="shared" si="16"/>
        <v>6.8299999999999841</v>
      </c>
      <c r="J153" s="7">
        <f>(I153*(1/$P$1))+(J152*(1-(1/$P$1)))</f>
        <v>4.1733336351630941</v>
      </c>
      <c r="K153" s="2">
        <f t="shared" si="11"/>
        <v>484.04500090548925</v>
      </c>
      <c r="L153" s="2">
        <f t="shared" si="12"/>
        <v>459.00499909451071</v>
      </c>
      <c r="M153" s="2" t="str">
        <f>IF(M152="Down",
    IF(E153 &gt; N152, "Up", "Down"),
    IF(E153 &lt; N152, "Down", "Up"))</f>
        <v>Up</v>
      </c>
      <c r="N153" s="2">
        <f>IF(M153="Down",
    IF( OR(K153 &lt; N152,M152="Up"), K153, N152),
    IF( OR(L153 &gt; N152, M152="Down"), L153, N152))</f>
        <v>465.89923267025063</v>
      </c>
      <c r="O153" s="3"/>
    </row>
    <row r="154" spans="1:15" ht="12.75" x14ac:dyDescent="0.2">
      <c r="A154" s="4">
        <v>45300</v>
      </c>
      <c r="B154" s="7">
        <v>471.87</v>
      </c>
      <c r="C154" s="7">
        <v>474.93</v>
      </c>
      <c r="D154" s="7">
        <v>471.35</v>
      </c>
      <c r="E154" s="7">
        <v>473.88</v>
      </c>
      <c r="F154" s="2">
        <f t="shared" si="13"/>
        <v>3.5799999999999841</v>
      </c>
      <c r="G154" s="2">
        <f t="shared" si="14"/>
        <v>0.32999999999998408</v>
      </c>
      <c r="H154" s="2">
        <f t="shared" si="15"/>
        <v>3.25</v>
      </c>
      <c r="I154" s="2">
        <f t="shared" si="16"/>
        <v>3.5799999999999841</v>
      </c>
      <c r="J154" s="7">
        <f>(I154*(1/$P$1))+(J153*(1-(1/$P$1)))</f>
        <v>4.1140002716467832</v>
      </c>
      <c r="K154" s="2">
        <f t="shared" si="11"/>
        <v>485.48200081494031</v>
      </c>
      <c r="L154" s="2">
        <f t="shared" si="12"/>
        <v>460.79799918505967</v>
      </c>
      <c r="M154" s="2" t="str">
        <f>IF(M153="Down",
    IF(E154 &gt; N153, "Up", "Down"),
    IF(E154 &lt; N153, "Down", "Up"))</f>
        <v>Up</v>
      </c>
      <c r="N154" s="2">
        <f>IF(M154="Down",
    IF( OR(K154 &lt; N153,M153="Up"), K154, N153),
    IF( OR(L154 &gt; N153, M153="Down"), L154, N153))</f>
        <v>465.89923267025063</v>
      </c>
      <c r="O154" s="3"/>
    </row>
    <row r="155" spans="1:15" ht="12.75" x14ac:dyDescent="0.2">
      <c r="A155" s="4">
        <v>45301</v>
      </c>
      <c r="B155" s="7">
        <v>474.16</v>
      </c>
      <c r="C155" s="7">
        <v>477.45</v>
      </c>
      <c r="D155" s="7">
        <v>473.87</v>
      </c>
      <c r="E155" s="7">
        <v>476.56</v>
      </c>
      <c r="F155" s="2">
        <f t="shared" si="13"/>
        <v>3.5799999999999841</v>
      </c>
      <c r="G155" s="2">
        <f t="shared" si="14"/>
        <v>3.5699999999999932</v>
      </c>
      <c r="H155" s="2">
        <f t="shared" si="15"/>
        <v>9.9999999999909051E-3</v>
      </c>
      <c r="I155" s="2">
        <f t="shared" si="16"/>
        <v>3.5799999999999841</v>
      </c>
      <c r="J155" s="7">
        <f>(I155*(1/$P$1))+(J154*(1-(1/$P$1)))</f>
        <v>4.0606002444821039</v>
      </c>
      <c r="K155" s="2">
        <f t="shared" si="11"/>
        <v>487.84180073344629</v>
      </c>
      <c r="L155" s="2">
        <f t="shared" si="12"/>
        <v>463.47819926655364</v>
      </c>
      <c r="M155" s="2" t="str">
        <f>IF(M154="Down",
    IF(E155 &gt; N154, "Up", "Down"),
    IF(E155 &lt; N154, "Down", "Up"))</f>
        <v>Up</v>
      </c>
      <c r="N155" s="2">
        <f>IF(M155="Down",
    IF( OR(K155 &lt; N154,M154="Up"), K155, N154),
    IF( OR(L155 &gt; N154, M154="Down"), L155, N154))</f>
        <v>465.89923267025063</v>
      </c>
      <c r="O155" s="3"/>
    </row>
    <row r="156" spans="1:15" ht="12.75" x14ac:dyDescent="0.2">
      <c r="A156" s="4">
        <v>45302</v>
      </c>
      <c r="B156" s="7">
        <v>477.59</v>
      </c>
      <c r="C156" s="7">
        <v>478.12</v>
      </c>
      <c r="D156" s="7">
        <v>472.26</v>
      </c>
      <c r="E156" s="7">
        <v>476.35</v>
      </c>
      <c r="F156" s="2">
        <f t="shared" si="13"/>
        <v>5.8600000000000136</v>
      </c>
      <c r="G156" s="2">
        <f t="shared" si="14"/>
        <v>1.5600000000000023</v>
      </c>
      <c r="H156" s="2">
        <f t="shared" si="15"/>
        <v>4.3000000000000114</v>
      </c>
      <c r="I156" s="2">
        <f t="shared" si="16"/>
        <v>5.8600000000000136</v>
      </c>
      <c r="J156" s="7">
        <f>(I156*(1/$P$1))+(J155*(1-(1/$P$1)))</f>
        <v>4.2405402200338953</v>
      </c>
      <c r="K156" s="2">
        <f t="shared" si="11"/>
        <v>487.91162066010168</v>
      </c>
      <c r="L156" s="2">
        <f t="shared" si="12"/>
        <v>462.46837933989832</v>
      </c>
      <c r="M156" s="2" t="str">
        <f>IF(M155="Down",
    IF(E156 &gt; N155, "Up", "Down"),
    IF(E156 &lt; N155, "Down", "Up"))</f>
        <v>Up</v>
      </c>
      <c r="N156" s="2">
        <f>IF(M156="Down",
    IF( OR(K156 &lt; N155,M155="Up"), K156, N155),
    IF( OR(L156 &gt; N155, M155="Down"), L156, N155))</f>
        <v>465.89923267025063</v>
      </c>
      <c r="O156" s="3"/>
    </row>
    <row r="157" spans="1:15" ht="12.75" x14ac:dyDescent="0.2">
      <c r="A157" s="4">
        <v>45303</v>
      </c>
      <c r="B157" s="7">
        <v>477.84</v>
      </c>
      <c r="C157" s="7">
        <v>478.6</v>
      </c>
      <c r="D157" s="7">
        <v>475.23</v>
      </c>
      <c r="E157" s="7">
        <v>476.68</v>
      </c>
      <c r="F157" s="2">
        <f t="shared" si="13"/>
        <v>3.3700000000000045</v>
      </c>
      <c r="G157" s="2">
        <f t="shared" si="14"/>
        <v>2.25</v>
      </c>
      <c r="H157" s="2">
        <f t="shared" si="15"/>
        <v>1.1200000000000045</v>
      </c>
      <c r="I157" s="2">
        <f t="shared" si="16"/>
        <v>3.3700000000000045</v>
      </c>
      <c r="J157" s="7">
        <f>(I157*(1/$P$1))+(J156*(1-(1/$P$1)))</f>
        <v>4.1534861980305067</v>
      </c>
      <c r="K157" s="2">
        <f t="shared" si="11"/>
        <v>489.37545859409153</v>
      </c>
      <c r="L157" s="2">
        <f t="shared" si="12"/>
        <v>464.45454140590851</v>
      </c>
      <c r="M157" s="2" t="str">
        <f>IF(M156="Down",
    IF(E157 &gt; N156, "Up", "Down"),
    IF(E157 &lt; N156, "Down", "Up"))</f>
        <v>Up</v>
      </c>
      <c r="N157" s="2">
        <f>IF(M157="Down",
    IF( OR(K157 &lt; N156,M156="Up"), K157, N156),
    IF( OR(L157 &gt; N156, M156="Down"), L157, N156))</f>
        <v>465.89923267025063</v>
      </c>
      <c r="O157" s="3"/>
    </row>
    <row r="158" spans="1:15" ht="12.75" x14ac:dyDescent="0.2">
      <c r="A158" s="4">
        <v>45307</v>
      </c>
      <c r="B158" s="7">
        <v>475.26</v>
      </c>
      <c r="C158" s="7">
        <v>476.61</v>
      </c>
      <c r="D158" s="7">
        <v>473.06</v>
      </c>
      <c r="E158" s="7">
        <v>474.93</v>
      </c>
      <c r="F158" s="2">
        <f t="shared" si="13"/>
        <v>3.5500000000000114</v>
      </c>
      <c r="G158" s="2">
        <f t="shared" si="14"/>
        <v>6.9999999999993179E-2</v>
      </c>
      <c r="H158" s="2">
        <f t="shared" si="15"/>
        <v>3.6200000000000045</v>
      </c>
      <c r="I158" s="2">
        <f t="shared" si="16"/>
        <v>3.6200000000000045</v>
      </c>
      <c r="J158" s="7">
        <f>(I158*(1/$P$1))+(J157*(1-(1/$P$1)))</f>
        <v>4.1001375782274563</v>
      </c>
      <c r="K158" s="2">
        <f t="shared" si="11"/>
        <v>487.1354127346824</v>
      </c>
      <c r="L158" s="2">
        <f t="shared" si="12"/>
        <v>462.53458726531767</v>
      </c>
      <c r="M158" s="2" t="str">
        <f>IF(M157="Down",
    IF(E158 &gt; N157, "Up", "Down"),
    IF(E158 &lt; N157, "Down", "Up"))</f>
        <v>Up</v>
      </c>
      <c r="N158" s="2">
        <f>IF(M158="Down",
    IF( OR(K158 &lt; N157,M157="Up"), K158, N157),
    IF( OR(L158 &gt; N157, M157="Down"), L158, N157))</f>
        <v>465.89923267025063</v>
      </c>
      <c r="O158" s="3"/>
    </row>
    <row r="159" spans="1:15" ht="12.75" x14ac:dyDescent="0.2">
      <c r="A159" s="4">
        <v>45308</v>
      </c>
      <c r="B159" s="7">
        <v>471.82</v>
      </c>
      <c r="C159" s="7">
        <v>472.79</v>
      </c>
      <c r="D159" s="7">
        <v>469.87</v>
      </c>
      <c r="E159" s="7">
        <v>472.29</v>
      </c>
      <c r="F159" s="2">
        <f t="shared" si="13"/>
        <v>2.9200000000000159</v>
      </c>
      <c r="G159" s="2">
        <f t="shared" si="14"/>
        <v>2.1399999999999864</v>
      </c>
      <c r="H159" s="2">
        <f t="shared" si="15"/>
        <v>5.0600000000000023</v>
      </c>
      <c r="I159" s="2">
        <f t="shared" si="16"/>
        <v>5.0600000000000023</v>
      </c>
      <c r="J159" s="7">
        <f>(I159*(1/$P$1))+(J158*(1-(1/$P$1)))</f>
        <v>4.1961238204047113</v>
      </c>
      <c r="K159" s="2">
        <f t="shared" si="11"/>
        <v>483.91837146121418</v>
      </c>
      <c r="L159" s="2">
        <f t="shared" si="12"/>
        <v>458.7416285387859</v>
      </c>
      <c r="M159" s="2" t="str">
        <f>IF(M158="Down",
    IF(E159 &gt; N158, "Up", "Down"),
    IF(E159 &lt; N158, "Down", "Up"))</f>
        <v>Up</v>
      </c>
      <c r="N159" s="2">
        <f>IF(M159="Down",
    IF( OR(K159 &lt; N158,M158="Up"), K159, N158),
    IF( OR(L159 &gt; N158, M158="Down"), L159, N158))</f>
        <v>465.89923267025063</v>
      </c>
      <c r="O159" s="3"/>
    </row>
    <row r="160" spans="1:15" ht="12.75" x14ac:dyDescent="0.2">
      <c r="A160" s="4">
        <v>45309</v>
      </c>
      <c r="B160" s="7">
        <v>474.01</v>
      </c>
      <c r="C160" s="7">
        <v>477.06</v>
      </c>
      <c r="D160" s="7">
        <v>472.42</v>
      </c>
      <c r="E160" s="7">
        <v>476.49</v>
      </c>
      <c r="F160" s="2">
        <f t="shared" si="13"/>
        <v>4.6399999999999864</v>
      </c>
      <c r="G160" s="2">
        <f t="shared" si="14"/>
        <v>4.7699999999999818</v>
      </c>
      <c r="H160" s="2">
        <f t="shared" si="15"/>
        <v>0.12999999999999545</v>
      </c>
      <c r="I160" s="2">
        <f t="shared" si="16"/>
        <v>4.7699999999999818</v>
      </c>
      <c r="J160" s="7">
        <f>(I160*(1/$P$1))+(J159*(1-(1/$P$1)))</f>
        <v>4.2535114383642387</v>
      </c>
      <c r="K160" s="2">
        <f t="shared" si="11"/>
        <v>487.50053431509275</v>
      </c>
      <c r="L160" s="2">
        <f t="shared" si="12"/>
        <v>461.97946568490727</v>
      </c>
      <c r="M160" s="2" t="str">
        <f>IF(M159="Down",
    IF(E160 &gt; N159, "Up", "Down"),
    IF(E160 &lt; N159, "Down", "Up"))</f>
        <v>Up</v>
      </c>
      <c r="N160" s="2">
        <f>IF(M160="Down",
    IF( OR(K160 &lt; N159,M159="Up"), K160, N159),
    IF( OR(L160 &gt; N159, M159="Down"), L160, N159))</f>
        <v>465.89923267025063</v>
      </c>
      <c r="O160" s="3"/>
    </row>
    <row r="161" spans="1:15" ht="12.75" x14ac:dyDescent="0.2">
      <c r="A161" s="4">
        <v>45310</v>
      </c>
      <c r="B161" s="7">
        <v>477.65</v>
      </c>
      <c r="C161" s="7">
        <v>482.72</v>
      </c>
      <c r="D161" s="7">
        <v>476.54</v>
      </c>
      <c r="E161" s="7">
        <v>482.43</v>
      </c>
      <c r="F161" s="2">
        <f t="shared" si="13"/>
        <v>6.1800000000000068</v>
      </c>
      <c r="G161" s="2">
        <f t="shared" si="14"/>
        <v>6.2300000000000182</v>
      </c>
      <c r="H161" s="2">
        <f t="shared" si="15"/>
        <v>5.0000000000011369E-2</v>
      </c>
      <c r="I161" s="2">
        <f t="shared" si="16"/>
        <v>6.2300000000000182</v>
      </c>
      <c r="J161" s="7">
        <f>(I161*(1/$P$1))+(J160*(1-(1/$P$1)))</f>
        <v>4.451160294527817</v>
      </c>
      <c r="K161" s="2">
        <f t="shared" si="11"/>
        <v>492.98348088358347</v>
      </c>
      <c r="L161" s="2">
        <f t="shared" si="12"/>
        <v>466.27651911641652</v>
      </c>
      <c r="M161" s="2" t="str">
        <f>IF(M160="Down",
    IF(E161 &gt; N160, "Up", "Down"),
    IF(E161 &lt; N160, "Down", "Up"))</f>
        <v>Up</v>
      </c>
      <c r="N161" s="2">
        <f>IF(M161="Down",
    IF( OR(K161 &lt; N160,M160="Up"), K161, N160),
    IF( OR(L161 &gt; N160, M160="Down"), L161, N160))</f>
        <v>466.27651911641652</v>
      </c>
      <c r="O161" s="3"/>
    </row>
    <row r="162" spans="1:15" ht="12.75" x14ac:dyDescent="0.2">
      <c r="A162" s="4">
        <v>45313</v>
      </c>
      <c r="B162" s="7">
        <v>484.01</v>
      </c>
      <c r="C162" s="7">
        <v>485.22</v>
      </c>
      <c r="D162" s="7">
        <v>482.78</v>
      </c>
      <c r="E162" s="7">
        <v>483.45</v>
      </c>
      <c r="F162" s="2">
        <f t="shared" si="13"/>
        <v>2.4400000000000546</v>
      </c>
      <c r="G162" s="2">
        <f t="shared" si="14"/>
        <v>2.7900000000000205</v>
      </c>
      <c r="H162" s="2">
        <f t="shared" si="15"/>
        <v>0.34999999999996589</v>
      </c>
      <c r="I162" s="2">
        <f t="shared" si="16"/>
        <v>2.7900000000000205</v>
      </c>
      <c r="J162" s="7">
        <f>(I162*(1/$P$1))+(J161*(1-(1/$P$1)))</f>
        <v>4.2850442650750376</v>
      </c>
      <c r="K162" s="2">
        <f t="shared" si="11"/>
        <v>496.85513279522513</v>
      </c>
      <c r="L162" s="2">
        <f t="shared" si="12"/>
        <v>471.14486720477487</v>
      </c>
      <c r="M162" s="2" t="str">
        <f>IF(M161="Down",
    IF(E162 &gt; N161, "Up", "Down"),
    IF(E162 &lt; N161, "Down", "Up"))</f>
        <v>Up</v>
      </c>
      <c r="N162" s="2">
        <f>IF(M162="Down",
    IF( OR(K162 &lt; N161,M161="Up"), K162, N161),
    IF( OR(L162 &gt; N161, M161="Down"), L162, N161))</f>
        <v>471.14486720477487</v>
      </c>
      <c r="O162" s="3"/>
    </row>
    <row r="163" spans="1:15" ht="12.75" x14ac:dyDescent="0.2">
      <c r="A163" s="4">
        <v>45314</v>
      </c>
      <c r="B163" s="7">
        <v>484.01</v>
      </c>
      <c r="C163" s="7">
        <v>485.11</v>
      </c>
      <c r="D163" s="7">
        <v>482.89</v>
      </c>
      <c r="E163" s="7">
        <v>484.86</v>
      </c>
      <c r="F163" s="2">
        <f t="shared" si="13"/>
        <v>2.2200000000000273</v>
      </c>
      <c r="G163" s="2">
        <f t="shared" si="14"/>
        <v>1.660000000000025</v>
      </c>
      <c r="H163" s="2">
        <f t="shared" si="15"/>
        <v>0.56000000000000227</v>
      </c>
      <c r="I163" s="2">
        <f t="shared" si="16"/>
        <v>2.2200000000000273</v>
      </c>
      <c r="J163" s="7">
        <f>(I163*(1/$P$1))+(J162*(1-(1/$P$1)))</f>
        <v>4.0785398385675364</v>
      </c>
      <c r="K163" s="2">
        <f t="shared" si="11"/>
        <v>496.23561951570264</v>
      </c>
      <c r="L163" s="2">
        <f t="shared" si="12"/>
        <v>471.76438048429736</v>
      </c>
      <c r="M163" s="2" t="str">
        <f>IF(M162="Down",
    IF(E163 &gt; N162, "Up", "Down"),
    IF(E163 &lt; N162, "Down", "Up"))</f>
        <v>Up</v>
      </c>
      <c r="N163" s="2">
        <f>IF(M163="Down",
    IF( OR(K163 &lt; N162,M162="Up"), K163, N162),
    IF( OR(L163 &gt; N162, M162="Down"), L163, N162))</f>
        <v>471.76438048429736</v>
      </c>
      <c r="O163" s="3"/>
    </row>
    <row r="164" spans="1:15" ht="12.75" x14ac:dyDescent="0.2">
      <c r="A164" s="4">
        <v>45315</v>
      </c>
      <c r="B164" s="7">
        <v>487.81</v>
      </c>
      <c r="C164" s="7">
        <v>488.77</v>
      </c>
      <c r="D164" s="7">
        <v>484.88</v>
      </c>
      <c r="E164" s="7">
        <v>485.39</v>
      </c>
      <c r="F164" s="2">
        <f t="shared" si="13"/>
        <v>3.8899999999999864</v>
      </c>
      <c r="G164" s="2">
        <f t="shared" si="14"/>
        <v>3.9099999999999682</v>
      </c>
      <c r="H164" s="2">
        <f t="shared" si="15"/>
        <v>1.999999999998181E-2</v>
      </c>
      <c r="I164" s="2">
        <f t="shared" si="16"/>
        <v>3.9099999999999682</v>
      </c>
      <c r="J164" s="7">
        <f>(I164*(1/$P$1))+(J163*(1-(1/$P$1)))</f>
        <v>4.0616858547107793</v>
      </c>
      <c r="K164" s="2">
        <f t="shared" si="11"/>
        <v>499.01005756413235</v>
      </c>
      <c r="L164" s="2">
        <f t="shared" si="12"/>
        <v>474.63994243586762</v>
      </c>
      <c r="M164" s="2" t="str">
        <f>IF(M163="Down",
    IF(E164 &gt; N163, "Up", "Down"),
    IF(E164 &lt; N163, "Down", "Up"))</f>
        <v>Up</v>
      </c>
      <c r="N164" s="2">
        <f>IF(M164="Down",
    IF( OR(K164 &lt; N163,M163="Up"), K164, N163),
    IF( OR(L164 &gt; N163, M163="Down"), L164, N163))</f>
        <v>474.63994243586762</v>
      </c>
      <c r="O164" s="3"/>
    </row>
    <row r="165" spans="1:15" ht="12.75" x14ac:dyDescent="0.2">
      <c r="A165" s="4">
        <v>45316</v>
      </c>
      <c r="B165" s="7">
        <v>487.58</v>
      </c>
      <c r="C165" s="7">
        <v>488.3</v>
      </c>
      <c r="D165" s="7">
        <v>485.39</v>
      </c>
      <c r="E165" s="7">
        <v>488.03</v>
      </c>
      <c r="F165" s="2">
        <f t="shared" si="13"/>
        <v>2.910000000000025</v>
      </c>
      <c r="G165" s="2">
        <f t="shared" si="14"/>
        <v>2.910000000000025</v>
      </c>
      <c r="H165" s="2">
        <f t="shared" si="15"/>
        <v>0</v>
      </c>
      <c r="I165" s="2">
        <f t="shared" si="16"/>
        <v>2.910000000000025</v>
      </c>
      <c r="J165" s="7">
        <f>(I165*(1/$P$1))+(J164*(1-(1/$P$1)))</f>
        <v>3.9465172692397039</v>
      </c>
      <c r="K165" s="2">
        <f t="shared" si="11"/>
        <v>498.68455180771912</v>
      </c>
      <c r="L165" s="2">
        <f t="shared" si="12"/>
        <v>475.00544819228094</v>
      </c>
      <c r="M165" s="2" t="str">
        <f>IF(M164="Down",
    IF(E165 &gt; N164, "Up", "Down"),
    IF(E165 &lt; N164, "Down", "Up"))</f>
        <v>Up</v>
      </c>
      <c r="N165" s="2">
        <f>IF(M165="Down",
    IF( OR(K165 &lt; N164,M164="Up"), K165, N164),
    IF( OR(L165 &gt; N164, M164="Down"), L165, N164))</f>
        <v>475.00544819228094</v>
      </c>
      <c r="O165" s="3"/>
    </row>
    <row r="166" spans="1:15" ht="12.75" x14ac:dyDescent="0.2">
      <c r="A166" s="4">
        <v>45317</v>
      </c>
      <c r="B166" s="7">
        <v>487.59</v>
      </c>
      <c r="C166" s="7">
        <v>489.12</v>
      </c>
      <c r="D166" s="7">
        <v>486.54</v>
      </c>
      <c r="E166" s="7">
        <v>487.41</v>
      </c>
      <c r="F166" s="2">
        <f t="shared" si="13"/>
        <v>2.5799999999999841</v>
      </c>
      <c r="G166" s="2">
        <f t="shared" si="14"/>
        <v>1.0900000000000318</v>
      </c>
      <c r="H166" s="2">
        <f t="shared" si="15"/>
        <v>1.4899999999999523</v>
      </c>
      <c r="I166" s="2">
        <f t="shared" si="16"/>
        <v>2.5799999999999841</v>
      </c>
      <c r="J166" s="7">
        <f>(I166*(1/$P$1))+(J165*(1-(1/$P$1)))</f>
        <v>3.8098655423157317</v>
      </c>
      <c r="K166" s="2">
        <f t="shared" si="11"/>
        <v>499.25959662694726</v>
      </c>
      <c r="L166" s="2">
        <f t="shared" si="12"/>
        <v>476.40040337305282</v>
      </c>
      <c r="M166" s="2" t="str">
        <f>IF(M165="Down",
    IF(E166 &gt; N165, "Up", "Down"),
    IF(E166 &lt; N165, "Down", "Up"))</f>
        <v>Up</v>
      </c>
      <c r="N166" s="2">
        <f>IF(M166="Down",
    IF( OR(K166 &lt; N165,M165="Up"), K166, N165),
    IF( OR(L166 &gt; N165, M165="Down"), L166, N165))</f>
        <v>476.40040337305282</v>
      </c>
      <c r="O166" s="3"/>
    </row>
    <row r="167" spans="1:15" ht="12.75" x14ac:dyDescent="0.2">
      <c r="A167" s="4">
        <v>45320</v>
      </c>
      <c r="B167" s="7">
        <v>487.73</v>
      </c>
      <c r="C167" s="7">
        <v>491.42</v>
      </c>
      <c r="D167" s="7">
        <v>487.17</v>
      </c>
      <c r="E167" s="7">
        <v>491.27</v>
      </c>
      <c r="F167" s="2">
        <f t="shared" si="13"/>
        <v>4.25</v>
      </c>
      <c r="G167" s="2">
        <f t="shared" si="14"/>
        <v>4.0099999999999909</v>
      </c>
      <c r="H167" s="2">
        <f t="shared" si="15"/>
        <v>0.24000000000000909</v>
      </c>
      <c r="I167" s="2">
        <f t="shared" si="16"/>
        <v>4.25</v>
      </c>
      <c r="J167" s="7">
        <f>(I167*(1/$P$1))+(J166*(1-(1/$P$1)))</f>
        <v>3.8538789880841584</v>
      </c>
      <c r="K167" s="2">
        <f t="shared" si="11"/>
        <v>500.85663696425252</v>
      </c>
      <c r="L167" s="2">
        <f t="shared" si="12"/>
        <v>477.73336303574752</v>
      </c>
      <c r="M167" s="2" t="str">
        <f>IF(M166="Down",
    IF(E167 &gt; N166, "Up", "Down"),
    IF(E167 &lt; N166, "Down", "Up"))</f>
        <v>Up</v>
      </c>
      <c r="N167" s="2">
        <f>IF(M167="Down",
    IF( OR(K167 &lt; N166,M166="Up"), K167, N166),
    IF( OR(L167 &gt; N166, M166="Down"), L167, N166))</f>
        <v>477.73336303574752</v>
      </c>
      <c r="O167" s="3"/>
    </row>
    <row r="168" spans="1:15" ht="12.75" x14ac:dyDescent="0.2">
      <c r="A168" s="4">
        <v>45321</v>
      </c>
      <c r="B168" s="7">
        <v>490.56</v>
      </c>
      <c r="C168" s="7">
        <v>491.62</v>
      </c>
      <c r="D168" s="7">
        <v>490.11</v>
      </c>
      <c r="E168" s="7">
        <v>490.89</v>
      </c>
      <c r="F168" s="2">
        <f t="shared" si="13"/>
        <v>1.5099999999999909</v>
      </c>
      <c r="G168" s="2">
        <f t="shared" si="14"/>
        <v>0.35000000000002274</v>
      </c>
      <c r="H168" s="2">
        <f t="shared" si="15"/>
        <v>1.1599999999999682</v>
      </c>
      <c r="I168" s="2">
        <f t="shared" si="16"/>
        <v>1.5099999999999909</v>
      </c>
      <c r="J168" s="7">
        <f>(I168*(1/$P$1))+(J167*(1-(1/$P$1)))</f>
        <v>3.6194910892757415</v>
      </c>
      <c r="K168" s="2">
        <f t="shared" si="11"/>
        <v>501.72347326782722</v>
      </c>
      <c r="L168" s="2">
        <f t="shared" si="12"/>
        <v>480.0065267321728</v>
      </c>
      <c r="M168" s="2" t="str">
        <f>IF(M167="Down",
    IF(E168 &gt; N167, "Up", "Down"),
    IF(E168 &lt; N167, "Down", "Up"))</f>
        <v>Up</v>
      </c>
      <c r="N168" s="2">
        <f>IF(M168="Down",
    IF( OR(K168 &lt; N167,M167="Up"), K168, N167),
    IF( OR(L168 &gt; N167, M167="Down"), L168, N167))</f>
        <v>480.0065267321728</v>
      </c>
      <c r="O168" s="3"/>
    </row>
    <row r="169" spans="1:15" ht="12.75" x14ac:dyDescent="0.2">
      <c r="A169" s="4">
        <v>45322</v>
      </c>
      <c r="B169" s="7">
        <v>488.62</v>
      </c>
      <c r="C169" s="7">
        <v>489.08</v>
      </c>
      <c r="D169" s="7">
        <v>482.86</v>
      </c>
      <c r="E169" s="7">
        <v>482.88</v>
      </c>
      <c r="F169" s="2">
        <f t="shared" si="13"/>
        <v>6.2199999999999704</v>
      </c>
      <c r="G169" s="2">
        <f t="shared" si="14"/>
        <v>1.8100000000000023</v>
      </c>
      <c r="H169" s="2">
        <f t="shared" si="15"/>
        <v>8.0299999999999727</v>
      </c>
      <c r="I169" s="2">
        <f t="shared" si="16"/>
        <v>8.0299999999999727</v>
      </c>
      <c r="J169" s="7">
        <f>(I169*(1/$P$1))+(J168*(1-(1/$P$1)))</f>
        <v>4.0605419803481642</v>
      </c>
      <c r="K169" s="2">
        <f t="shared" si="11"/>
        <v>498.15162594104453</v>
      </c>
      <c r="L169" s="2">
        <f t="shared" si="12"/>
        <v>473.78837405895553</v>
      </c>
      <c r="M169" s="2" t="str">
        <f>IF(M168="Down",
    IF(E169 &gt; N168, "Up", "Down"),
    IF(E169 &lt; N168, "Down", "Up"))</f>
        <v>Up</v>
      </c>
      <c r="N169" s="2">
        <f>IF(M169="Down",
    IF( OR(K169 &lt; N168,M168="Up"), K169, N168),
    IF( OR(L169 &gt; N168, M168="Down"), L169, N168))</f>
        <v>480.0065267321728</v>
      </c>
      <c r="O169" s="3"/>
    </row>
    <row r="170" spans="1:15" ht="12.75" x14ac:dyDescent="0.2">
      <c r="A170" s="4">
        <v>45323</v>
      </c>
      <c r="B170" s="7">
        <v>484.63</v>
      </c>
      <c r="C170" s="7">
        <v>489.23</v>
      </c>
      <c r="D170" s="7">
        <v>483.8</v>
      </c>
      <c r="E170" s="7">
        <v>489.2</v>
      </c>
      <c r="F170" s="2">
        <f t="shared" si="13"/>
        <v>5.4300000000000068</v>
      </c>
      <c r="G170" s="2">
        <f t="shared" si="14"/>
        <v>6.3500000000000227</v>
      </c>
      <c r="H170" s="2">
        <f t="shared" si="15"/>
        <v>0.92000000000001592</v>
      </c>
      <c r="I170" s="2">
        <f t="shared" si="16"/>
        <v>6.3500000000000227</v>
      </c>
      <c r="J170" s="7">
        <f>(I170*(1/$P$1))+(J169*(1-(1/$P$1)))</f>
        <v>4.2894877823133504</v>
      </c>
      <c r="K170" s="2">
        <f t="shared" si="11"/>
        <v>499.38346334694006</v>
      </c>
      <c r="L170" s="2">
        <f t="shared" si="12"/>
        <v>473.64653665305991</v>
      </c>
      <c r="M170" s="2" t="str">
        <f>IF(M169="Down",
    IF(E170 &gt; N169, "Up", "Down"),
    IF(E170 &lt; N169, "Down", "Up"))</f>
        <v>Up</v>
      </c>
      <c r="N170" s="2">
        <f>IF(M170="Down",
    IF( OR(K170 &lt; N169,M169="Up"), K170, N169),
    IF( OR(L170 &gt; N169, M169="Down"), L170, N169))</f>
        <v>480.0065267321728</v>
      </c>
      <c r="O170" s="3"/>
    </row>
    <row r="171" spans="1:15" ht="12.75" x14ac:dyDescent="0.2">
      <c r="A171" s="4">
        <v>45324</v>
      </c>
      <c r="B171" s="7">
        <v>489.65</v>
      </c>
      <c r="C171" s="7">
        <v>496.05</v>
      </c>
      <c r="D171" s="7">
        <v>489.3</v>
      </c>
      <c r="E171" s="7">
        <v>494.35</v>
      </c>
      <c r="F171" s="2">
        <f t="shared" si="13"/>
        <v>6.75</v>
      </c>
      <c r="G171" s="2">
        <f t="shared" si="14"/>
        <v>6.8500000000000227</v>
      </c>
      <c r="H171" s="2">
        <f t="shared" si="15"/>
        <v>0.10000000000002274</v>
      </c>
      <c r="I171" s="2">
        <f t="shared" si="16"/>
        <v>6.8500000000000227</v>
      </c>
      <c r="J171" s="7">
        <f>(I171*(1/$P$1))+(J170*(1-(1/$P$1)))</f>
        <v>4.5455390040820181</v>
      </c>
      <c r="K171" s="2">
        <f t="shared" si="11"/>
        <v>506.31161701224607</v>
      </c>
      <c r="L171" s="2">
        <f t="shared" si="12"/>
        <v>479.03838298775395</v>
      </c>
      <c r="M171" s="2" t="str">
        <f>IF(M170="Down",
    IF(E171 &gt; N170, "Up", "Down"),
    IF(E171 &lt; N170, "Down", "Up"))</f>
        <v>Up</v>
      </c>
      <c r="N171" s="2">
        <f>IF(M171="Down",
    IF( OR(K171 &lt; N170,M170="Up"), K171, N170),
    IF( OR(L171 &gt; N170, M170="Down"), L171, N170))</f>
        <v>480.0065267321728</v>
      </c>
      <c r="O171" s="3"/>
    </row>
    <row r="172" spans="1:15" ht="12.75" x14ac:dyDescent="0.2">
      <c r="A172" s="4">
        <v>45327</v>
      </c>
      <c r="B172" s="7">
        <v>493.7</v>
      </c>
      <c r="C172" s="7">
        <v>494.38</v>
      </c>
      <c r="D172" s="7">
        <v>490.23</v>
      </c>
      <c r="E172" s="7">
        <v>492.55</v>
      </c>
      <c r="F172" s="2">
        <f t="shared" si="13"/>
        <v>4.1499999999999773</v>
      </c>
      <c r="G172" s="2">
        <f t="shared" si="14"/>
        <v>2.9999999999972715E-2</v>
      </c>
      <c r="H172" s="2">
        <f t="shared" si="15"/>
        <v>4.1200000000000045</v>
      </c>
      <c r="I172" s="2">
        <f t="shared" si="16"/>
        <v>4.1499999999999773</v>
      </c>
      <c r="J172" s="7">
        <f>(I172*(1/$P$1))+(J171*(1-(1/$P$1)))</f>
        <v>4.5059851036738134</v>
      </c>
      <c r="K172" s="2">
        <f t="shared" si="11"/>
        <v>505.82295531102147</v>
      </c>
      <c r="L172" s="2">
        <f t="shared" si="12"/>
        <v>478.78704468897854</v>
      </c>
      <c r="M172" s="2" t="str">
        <f>IF(M171="Down",
    IF(E172 &gt; N171, "Up", "Down"),
    IF(E172 &lt; N171, "Down", "Up"))</f>
        <v>Up</v>
      </c>
      <c r="N172" s="2">
        <f>IF(M172="Down",
    IF( OR(K172 &lt; N171,M171="Up"), K172, N171),
    IF( OR(L172 &gt; N171, M171="Down"), L172, N171))</f>
        <v>480.0065267321728</v>
      </c>
      <c r="O172" s="3"/>
    </row>
    <row r="173" spans="1:15" ht="12.75" x14ac:dyDescent="0.2">
      <c r="A173" s="4">
        <v>45328</v>
      </c>
      <c r="B173" s="7">
        <v>493.52</v>
      </c>
      <c r="C173" s="7">
        <v>494.32</v>
      </c>
      <c r="D173" s="7">
        <v>492.05</v>
      </c>
      <c r="E173" s="7">
        <v>493.98</v>
      </c>
      <c r="F173" s="2">
        <f t="shared" si="13"/>
        <v>2.2699999999999818</v>
      </c>
      <c r="G173" s="2">
        <f t="shared" si="14"/>
        <v>1.7699999999999818</v>
      </c>
      <c r="H173" s="2">
        <f t="shared" si="15"/>
        <v>0.5</v>
      </c>
      <c r="I173" s="2">
        <f t="shared" si="16"/>
        <v>2.2699999999999818</v>
      </c>
      <c r="J173" s="7">
        <f>(I173*(1/$P$1))+(J172*(1-(1/$P$1)))</f>
        <v>4.2823865933064305</v>
      </c>
      <c r="K173" s="2">
        <f t="shared" ref="K173:K236" si="17">((C173+D173)/2)+$R$1*J173</f>
        <v>506.03215977991931</v>
      </c>
      <c r="L173" s="2">
        <f t="shared" ref="L173:L236" si="18">((C173+D173)/2)-$R$1*J173</f>
        <v>480.33784022008069</v>
      </c>
      <c r="M173" s="2" t="str">
        <f>IF(M172="Down",
    IF(E173 &gt; N172, "Up", "Down"),
    IF(E173 &lt; N172, "Down", "Up"))</f>
        <v>Up</v>
      </c>
      <c r="N173" s="2">
        <f>IF(M173="Down",
    IF( OR(K173 &lt; N172,M172="Up"), K173, N172),
    IF( OR(L173 &gt; N172, M172="Down"), L173, N172))</f>
        <v>480.33784022008069</v>
      </c>
      <c r="O173" s="3"/>
    </row>
    <row r="174" spans="1:15" ht="12.75" x14ac:dyDescent="0.2">
      <c r="A174" s="4">
        <v>45329</v>
      </c>
      <c r="B174" s="7">
        <v>496.29</v>
      </c>
      <c r="C174" s="7">
        <v>498.53</v>
      </c>
      <c r="D174" s="7">
        <v>495.36</v>
      </c>
      <c r="E174" s="7">
        <v>498.1</v>
      </c>
      <c r="F174" s="2">
        <f t="shared" si="13"/>
        <v>3.1699999999999591</v>
      </c>
      <c r="G174" s="2">
        <f t="shared" si="14"/>
        <v>4.5499999999999545</v>
      </c>
      <c r="H174" s="2">
        <f t="shared" si="15"/>
        <v>1.3799999999999955</v>
      </c>
      <c r="I174" s="2">
        <f t="shared" si="16"/>
        <v>4.5499999999999545</v>
      </c>
      <c r="J174" s="7">
        <f>(I174*(1/$P$1))+(J173*(1-(1/$P$1)))</f>
        <v>4.3091479339757832</v>
      </c>
      <c r="K174" s="2">
        <f t="shared" si="17"/>
        <v>509.87244380192732</v>
      </c>
      <c r="L174" s="2">
        <f t="shared" si="18"/>
        <v>484.01755619807267</v>
      </c>
      <c r="M174" s="2" t="str">
        <f>IF(M173="Down",
    IF(E174 &gt; N173, "Up", "Down"),
    IF(E174 &lt; N173, "Down", "Up"))</f>
        <v>Up</v>
      </c>
      <c r="N174" s="2">
        <f>IF(M174="Down",
    IF( OR(K174 &lt; N173,M173="Up"), K174, N173),
    IF( OR(L174 &gt; N173, M173="Down"), L174, N173))</f>
        <v>484.01755619807267</v>
      </c>
      <c r="O174" s="3"/>
    </row>
    <row r="175" spans="1:15" ht="12.75" x14ac:dyDescent="0.2">
      <c r="A175" s="4">
        <v>45330</v>
      </c>
      <c r="B175" s="7">
        <v>498.1</v>
      </c>
      <c r="C175" s="7">
        <v>498.71</v>
      </c>
      <c r="D175" s="7">
        <v>497.26</v>
      </c>
      <c r="E175" s="7">
        <v>498.32</v>
      </c>
      <c r="F175" s="2">
        <f t="shared" si="13"/>
        <v>1.4499999999999886</v>
      </c>
      <c r="G175" s="2">
        <f t="shared" si="14"/>
        <v>0.6099999999999568</v>
      </c>
      <c r="H175" s="2">
        <f t="shared" si="15"/>
        <v>0.84000000000003183</v>
      </c>
      <c r="I175" s="2">
        <f t="shared" si="16"/>
        <v>1.4499999999999886</v>
      </c>
      <c r="J175" s="7">
        <f>(I175*(1/$P$1))+(J174*(1-(1/$P$1)))</f>
        <v>4.0232331405782036</v>
      </c>
      <c r="K175" s="2">
        <f t="shared" si="17"/>
        <v>510.05469942173465</v>
      </c>
      <c r="L175" s="2">
        <f t="shared" si="18"/>
        <v>485.91530057826537</v>
      </c>
      <c r="M175" s="2" t="str">
        <f>IF(M174="Down",
    IF(E175 &gt; N174, "Up", "Down"),
    IF(E175 &lt; N174, "Down", "Up"))</f>
        <v>Up</v>
      </c>
      <c r="N175" s="2">
        <f>IF(M175="Down",
    IF( OR(K175 &lt; N174,M174="Up"), K175, N174),
    IF( OR(L175 &gt; N174, M174="Down"), L175, N174))</f>
        <v>485.91530057826537</v>
      </c>
      <c r="O175" s="3"/>
    </row>
    <row r="176" spans="1:15" ht="12.75" x14ac:dyDescent="0.2">
      <c r="A176" s="4">
        <v>45331</v>
      </c>
      <c r="B176" s="7">
        <v>498.84</v>
      </c>
      <c r="C176" s="7">
        <v>501.65</v>
      </c>
      <c r="D176" s="7">
        <v>498.49</v>
      </c>
      <c r="E176" s="7">
        <v>501.2</v>
      </c>
      <c r="F176" s="2">
        <f t="shared" si="13"/>
        <v>3.1599999999999682</v>
      </c>
      <c r="G176" s="2">
        <f t="shared" si="14"/>
        <v>3.3299999999999841</v>
      </c>
      <c r="H176" s="2">
        <f t="shared" si="15"/>
        <v>0.17000000000001592</v>
      </c>
      <c r="I176" s="2">
        <f t="shared" si="16"/>
        <v>3.3299999999999841</v>
      </c>
      <c r="J176" s="7">
        <f>(I176*(1/$P$1))+(J175*(1-(1/$P$1)))</f>
        <v>3.9539098265203818</v>
      </c>
      <c r="K176" s="2">
        <f t="shared" si="17"/>
        <v>511.93172947956111</v>
      </c>
      <c r="L176" s="2">
        <f t="shared" si="18"/>
        <v>488.20827052043887</v>
      </c>
      <c r="M176" s="2" t="str">
        <f>IF(M175="Down",
    IF(E176 &gt; N175, "Up", "Down"),
    IF(E176 &lt; N175, "Down", "Up"))</f>
        <v>Up</v>
      </c>
      <c r="N176" s="2">
        <f>IF(M176="Down",
    IF( OR(K176 &lt; N175,M175="Up"), K176, N175),
    IF( OR(L176 &gt; N175, M175="Down"), L176, N175))</f>
        <v>488.20827052043887</v>
      </c>
      <c r="O176" s="3"/>
    </row>
    <row r="177" spans="1:15" ht="12.75" x14ac:dyDescent="0.2">
      <c r="A177" s="4">
        <v>45334</v>
      </c>
      <c r="B177" s="7">
        <v>501.17</v>
      </c>
      <c r="C177" s="7">
        <v>503.5</v>
      </c>
      <c r="D177" s="7">
        <v>500.24</v>
      </c>
      <c r="E177" s="7">
        <v>500.98</v>
      </c>
      <c r="F177" s="2">
        <f t="shared" si="13"/>
        <v>3.2599999999999909</v>
      </c>
      <c r="G177" s="2">
        <f t="shared" si="14"/>
        <v>2.3000000000000114</v>
      </c>
      <c r="H177" s="2">
        <f t="shared" si="15"/>
        <v>0.95999999999997954</v>
      </c>
      <c r="I177" s="2">
        <f t="shared" si="16"/>
        <v>3.2599999999999909</v>
      </c>
      <c r="J177" s="7">
        <f>(I177*(1/$P$1))+(J176*(1-(1/$P$1)))</f>
        <v>3.8845188438683427</v>
      </c>
      <c r="K177" s="2">
        <f t="shared" si="17"/>
        <v>513.52355653160498</v>
      </c>
      <c r="L177" s="2">
        <f t="shared" si="18"/>
        <v>490.21644346839497</v>
      </c>
      <c r="M177" s="2" t="str">
        <f>IF(M176="Down",
    IF(E177 &gt; N176, "Up", "Down"),
    IF(E177 &lt; N176, "Down", "Up"))</f>
        <v>Up</v>
      </c>
      <c r="N177" s="2">
        <f>IF(M177="Down",
    IF( OR(K177 &lt; N176,M176="Up"), K177, N176),
    IF( OR(L177 &gt; N176, M176="Down"), L177, N176))</f>
        <v>490.21644346839497</v>
      </c>
      <c r="O177" s="3"/>
    </row>
    <row r="178" spans="1:15" ht="12.75" x14ac:dyDescent="0.2">
      <c r="A178" s="4">
        <v>45335</v>
      </c>
      <c r="B178" s="7">
        <v>494.53</v>
      </c>
      <c r="C178" s="7">
        <v>497.09</v>
      </c>
      <c r="D178" s="7">
        <v>490.71</v>
      </c>
      <c r="E178" s="7">
        <v>494.08</v>
      </c>
      <c r="F178" s="2">
        <f t="shared" si="13"/>
        <v>6.3799999999999955</v>
      </c>
      <c r="G178" s="2">
        <f t="shared" si="14"/>
        <v>3.8900000000000432</v>
      </c>
      <c r="H178" s="2">
        <f t="shared" si="15"/>
        <v>10.270000000000039</v>
      </c>
      <c r="I178" s="2">
        <f t="shared" si="16"/>
        <v>10.270000000000039</v>
      </c>
      <c r="J178" s="7">
        <f>(I178*(1/$P$1))+(J177*(1-(1/$P$1)))</f>
        <v>4.5230669594815121</v>
      </c>
      <c r="K178" s="2">
        <f t="shared" si="17"/>
        <v>507.4692008784445</v>
      </c>
      <c r="L178" s="2">
        <f t="shared" si="18"/>
        <v>480.33079912155546</v>
      </c>
      <c r="M178" s="2" t="str">
        <f>IF(M177="Down",
    IF(E178 &gt; N177, "Up", "Down"),
    IF(E178 &lt; N177, "Down", "Up"))</f>
        <v>Up</v>
      </c>
      <c r="N178" s="2">
        <f>IF(M178="Down",
    IF( OR(K178 &lt; N177,M177="Up"), K178, N177),
    IF( OR(L178 &gt; N177, M177="Down"), L178, N177))</f>
        <v>490.21644346839497</v>
      </c>
      <c r="O178" s="3"/>
    </row>
    <row r="179" spans="1:15" ht="12.75" x14ac:dyDescent="0.2">
      <c r="A179" s="4">
        <v>45336</v>
      </c>
      <c r="B179" s="7">
        <v>496.79</v>
      </c>
      <c r="C179" s="7">
        <v>499.07</v>
      </c>
      <c r="D179" s="7">
        <v>494.4</v>
      </c>
      <c r="E179" s="7">
        <v>498.57</v>
      </c>
      <c r="F179" s="2">
        <f t="shared" si="13"/>
        <v>4.6700000000000159</v>
      </c>
      <c r="G179" s="2">
        <f t="shared" si="14"/>
        <v>4.9900000000000091</v>
      </c>
      <c r="H179" s="2">
        <f t="shared" si="15"/>
        <v>0.31999999999999318</v>
      </c>
      <c r="I179" s="2">
        <f t="shared" si="16"/>
        <v>4.9900000000000091</v>
      </c>
      <c r="J179" s="7">
        <f>(I179*(1/$P$1))+(J178*(1-(1/$P$1)))</f>
        <v>4.5697602635333618</v>
      </c>
      <c r="K179" s="2">
        <f t="shared" si="17"/>
        <v>510.44428079060009</v>
      </c>
      <c r="L179" s="2">
        <f t="shared" si="18"/>
        <v>483.02571920939994</v>
      </c>
      <c r="M179" s="2" t="str">
        <f>IF(M178="Down",
    IF(E179 &gt; N178, "Up", "Down"),
    IF(E179 &lt; N178, "Down", "Up"))</f>
        <v>Up</v>
      </c>
      <c r="N179" s="2">
        <f>IF(M179="Down",
    IF( OR(K179 &lt; N178,M178="Up"), K179, N178),
    IF( OR(L179 &gt; N178, M178="Down"), L179, N178))</f>
        <v>490.21644346839497</v>
      </c>
      <c r="O179" s="3"/>
    </row>
    <row r="180" spans="1:15" ht="12.75" x14ac:dyDescent="0.2">
      <c r="A180" s="4">
        <v>45337</v>
      </c>
      <c r="B180" s="7">
        <v>499.29</v>
      </c>
      <c r="C180" s="7">
        <v>502.2</v>
      </c>
      <c r="D180" s="7">
        <v>498.8</v>
      </c>
      <c r="E180" s="7">
        <v>502.01</v>
      </c>
      <c r="F180" s="2">
        <f t="shared" si="13"/>
        <v>3.3999999999999773</v>
      </c>
      <c r="G180" s="2">
        <f t="shared" si="14"/>
        <v>3.6299999999999955</v>
      </c>
      <c r="H180" s="2">
        <f t="shared" si="15"/>
        <v>0.23000000000001819</v>
      </c>
      <c r="I180" s="2">
        <f t="shared" si="16"/>
        <v>3.6299999999999955</v>
      </c>
      <c r="J180" s="7">
        <f>(I180*(1/$P$1))+(J179*(1-(1/$P$1)))</f>
        <v>4.4757842371800249</v>
      </c>
      <c r="K180" s="2">
        <f t="shared" si="17"/>
        <v>513.92735271154004</v>
      </c>
      <c r="L180" s="2">
        <f t="shared" si="18"/>
        <v>487.0726472884599</v>
      </c>
      <c r="M180" s="2" t="str">
        <f>IF(M179="Down",
    IF(E180 &gt; N179, "Up", "Down"),
    IF(E180 &lt; N179, "Down", "Up"))</f>
        <v>Up</v>
      </c>
      <c r="N180" s="2">
        <f>IF(M180="Down",
    IF( OR(K180 &lt; N179,M179="Up"), K180, N179),
    IF( OR(L180 &gt; N179, M179="Down"), L180, N179))</f>
        <v>490.21644346839497</v>
      </c>
      <c r="O180" s="3"/>
    </row>
    <row r="181" spans="1:15" ht="12.75" x14ac:dyDescent="0.2">
      <c r="A181" s="4">
        <v>45338</v>
      </c>
      <c r="B181" s="7">
        <v>501.7</v>
      </c>
      <c r="C181" s="7">
        <v>502.87</v>
      </c>
      <c r="D181" s="7">
        <v>498.75</v>
      </c>
      <c r="E181" s="7">
        <v>499.51</v>
      </c>
      <c r="F181" s="2">
        <f t="shared" si="13"/>
        <v>4.1200000000000045</v>
      </c>
      <c r="G181" s="2">
        <f t="shared" si="14"/>
        <v>0.86000000000001364</v>
      </c>
      <c r="H181" s="2">
        <f t="shared" si="15"/>
        <v>3.2599999999999909</v>
      </c>
      <c r="I181" s="2">
        <f t="shared" si="16"/>
        <v>4.1200000000000045</v>
      </c>
      <c r="J181" s="7">
        <f>(I181*(1/$P$1))+(J180*(1-(1/$P$1)))</f>
        <v>4.4402058134620237</v>
      </c>
      <c r="K181" s="2">
        <f t="shared" si="17"/>
        <v>514.13061744038612</v>
      </c>
      <c r="L181" s="2">
        <f t="shared" si="18"/>
        <v>487.48938255961394</v>
      </c>
      <c r="M181" s="2" t="str">
        <f>IF(M180="Down",
    IF(E181 &gt; N180, "Up", "Down"),
    IF(E181 &lt; N180, "Down", "Up"))</f>
        <v>Up</v>
      </c>
      <c r="N181" s="2">
        <f>IF(M181="Down",
    IF( OR(K181 &lt; N180,M180="Up"), K181, N180),
    IF( OR(L181 &gt; N180, M180="Down"), L181, N180))</f>
        <v>490.21644346839497</v>
      </c>
      <c r="O181" s="3"/>
    </row>
    <row r="182" spans="1:15" ht="12.75" x14ac:dyDescent="0.2">
      <c r="A182" s="4">
        <v>45342</v>
      </c>
      <c r="B182" s="7">
        <v>497.72</v>
      </c>
      <c r="C182" s="7">
        <v>498.41</v>
      </c>
      <c r="D182" s="7">
        <v>494.45</v>
      </c>
      <c r="E182" s="7">
        <v>496.76</v>
      </c>
      <c r="F182" s="2">
        <f t="shared" si="13"/>
        <v>3.9600000000000364</v>
      </c>
      <c r="G182" s="2">
        <f t="shared" si="14"/>
        <v>1.0999999999999659</v>
      </c>
      <c r="H182" s="2">
        <f t="shared" si="15"/>
        <v>5.0600000000000023</v>
      </c>
      <c r="I182" s="2">
        <f t="shared" si="16"/>
        <v>5.0600000000000023</v>
      </c>
      <c r="J182" s="7">
        <f>(I182*(1/$P$1))+(J181*(1-(1/$P$1)))</f>
        <v>4.5021852321158216</v>
      </c>
      <c r="K182" s="2">
        <f t="shared" si="17"/>
        <v>509.93655569634745</v>
      </c>
      <c r="L182" s="2">
        <f t="shared" si="18"/>
        <v>482.92344430365256</v>
      </c>
      <c r="M182" s="2" t="str">
        <f>IF(M181="Down",
    IF(E182 &gt; N181, "Up", "Down"),
    IF(E182 &lt; N181, "Down", "Up"))</f>
        <v>Up</v>
      </c>
      <c r="N182" s="2">
        <f>IF(M182="Down",
    IF( OR(K182 &lt; N181,M181="Up"), K182, N181),
    IF( OR(L182 &gt; N181, M181="Down"), L182, N181))</f>
        <v>490.21644346839497</v>
      </c>
      <c r="O182" s="3"/>
    </row>
    <row r="183" spans="1:15" ht="15.75" customHeight="1" x14ac:dyDescent="0.2">
      <c r="A183" s="5">
        <v>45343</v>
      </c>
      <c r="B183" s="1">
        <v>495.42</v>
      </c>
      <c r="C183" s="1">
        <v>497.37</v>
      </c>
      <c r="D183" s="1">
        <v>493.56</v>
      </c>
      <c r="E183" s="1">
        <v>497.21</v>
      </c>
      <c r="F183" s="2">
        <f t="shared" si="13"/>
        <v>3.8100000000000023</v>
      </c>
      <c r="G183" s="2">
        <f t="shared" si="14"/>
        <v>0.61000000000001364</v>
      </c>
      <c r="H183" s="2">
        <f t="shared" si="15"/>
        <v>3.1999999999999886</v>
      </c>
      <c r="I183" s="2">
        <f t="shared" si="16"/>
        <v>3.8100000000000023</v>
      </c>
      <c r="J183" s="7">
        <f>(I183*(1/$P$1))+(J182*(1-(1/$P$1)))</f>
        <v>4.4329667089042397</v>
      </c>
      <c r="K183" s="2">
        <f t="shared" si="17"/>
        <v>508.76390012671277</v>
      </c>
      <c r="L183" s="2">
        <f t="shared" si="18"/>
        <v>482.16609987328729</v>
      </c>
      <c r="M183" s="2" t="str">
        <f>IF(M182="Down",
    IF(E183 &gt; N182, "Up", "Down"),
    IF(E183 &lt; N182, "Down", "Up"))</f>
        <v>Up</v>
      </c>
      <c r="N183" s="2">
        <f>IF(M183="Down",
    IF( OR(K183 &lt; N182,M182="Up"), K183, N182),
    IF( OR(L183 &gt; N182, M182="Down"), L183, N182))</f>
        <v>490.21644346839497</v>
      </c>
      <c r="O183" s="3"/>
    </row>
    <row r="184" spans="1:15" ht="15.75" customHeight="1" x14ac:dyDescent="0.2">
      <c r="A184" s="5">
        <v>45344</v>
      </c>
      <c r="B184" s="1">
        <v>504.01</v>
      </c>
      <c r="C184" s="1">
        <v>508.49</v>
      </c>
      <c r="D184" s="1">
        <v>503.02</v>
      </c>
      <c r="E184" s="1">
        <v>507.5</v>
      </c>
      <c r="F184" s="2">
        <f t="shared" si="13"/>
        <v>5.4700000000000273</v>
      </c>
      <c r="G184" s="2">
        <f t="shared" si="14"/>
        <v>11.28000000000003</v>
      </c>
      <c r="H184" s="2">
        <f t="shared" si="15"/>
        <v>5.8100000000000023</v>
      </c>
      <c r="I184" s="2">
        <f t="shared" si="16"/>
        <v>11.28000000000003</v>
      </c>
      <c r="J184" s="7">
        <f>(I184*(1/$P$1))+(J183*(1-(1/$P$1)))</f>
        <v>5.1176700380138191</v>
      </c>
      <c r="K184" s="2">
        <f t="shared" si="17"/>
        <v>521.10801011404146</v>
      </c>
      <c r="L184" s="2">
        <f t="shared" si="18"/>
        <v>490.40198988595853</v>
      </c>
      <c r="M184" s="2" t="str">
        <f>IF(M183="Down",
    IF(E184 &gt; N183, "Up", "Down"),
    IF(E184 &lt; N183, "Down", "Up"))</f>
        <v>Up</v>
      </c>
      <c r="N184" s="2">
        <f>IF(M184="Down",
    IF( OR(K184 &lt; N183,M183="Up"), K184, N183),
    IF( OR(L184 &gt; N183, M183="Down"), L184, N183))</f>
        <v>490.40198988595853</v>
      </c>
      <c r="O184" s="3"/>
    </row>
    <row r="185" spans="1:15" ht="15.75" customHeight="1" x14ac:dyDescent="0.2">
      <c r="A185" s="5">
        <v>45345</v>
      </c>
      <c r="B185" s="1">
        <v>509.27</v>
      </c>
      <c r="C185" s="1">
        <v>510.13</v>
      </c>
      <c r="D185" s="1">
        <v>507.1</v>
      </c>
      <c r="E185" s="1">
        <v>507.85</v>
      </c>
      <c r="F185" s="2">
        <f t="shared" si="13"/>
        <v>3.0299999999999727</v>
      </c>
      <c r="G185" s="2">
        <f t="shared" si="14"/>
        <v>2.6299999999999955</v>
      </c>
      <c r="H185" s="2">
        <f t="shared" si="15"/>
        <v>0.39999999999997726</v>
      </c>
      <c r="I185" s="2">
        <f t="shared" si="16"/>
        <v>3.0299999999999727</v>
      </c>
      <c r="J185" s="7">
        <f>(I185*(1/$P$1))+(J184*(1-(1/$P$1)))</f>
        <v>4.9089030342124342</v>
      </c>
      <c r="K185" s="2">
        <f t="shared" si="17"/>
        <v>523.34170910263731</v>
      </c>
      <c r="L185" s="2">
        <f t="shared" si="18"/>
        <v>493.88829089736271</v>
      </c>
      <c r="M185" s="2" t="str">
        <f>IF(M184="Down",
    IF(E185 &gt; N184, "Up", "Down"),
    IF(E185 &lt; N184, "Down", "Up"))</f>
        <v>Up</v>
      </c>
      <c r="N185" s="2">
        <f>IF(M185="Down",
    IF( OR(K185 &lt; N184,M184="Up"), K185, N184),
    IF( OR(L185 &gt; N184, M184="Down"), L185, N184))</f>
        <v>493.88829089736271</v>
      </c>
      <c r="O185" s="3"/>
    </row>
    <row r="186" spans="1:15" ht="15.75" customHeight="1" x14ac:dyDescent="0.2">
      <c r="A186" s="5">
        <v>45348</v>
      </c>
      <c r="B186" s="1">
        <v>508.3</v>
      </c>
      <c r="C186" s="1">
        <v>508.75</v>
      </c>
      <c r="D186" s="1">
        <v>505.86</v>
      </c>
      <c r="E186" s="1">
        <v>505.99</v>
      </c>
      <c r="F186" s="2">
        <f t="shared" si="13"/>
        <v>2.8899999999999864</v>
      </c>
      <c r="G186" s="2">
        <f t="shared" si="14"/>
        <v>0.89999999999997726</v>
      </c>
      <c r="H186" s="2">
        <f t="shared" si="15"/>
        <v>1.9900000000000091</v>
      </c>
      <c r="I186" s="2">
        <f t="shared" si="16"/>
        <v>2.8899999999999864</v>
      </c>
      <c r="J186" s="7">
        <f>(I186*(1/$P$1))+(J185*(1-(1/$P$1)))</f>
        <v>4.70701273079119</v>
      </c>
      <c r="K186" s="2">
        <f t="shared" si="17"/>
        <v>521.42603819237354</v>
      </c>
      <c r="L186" s="2">
        <f t="shared" si="18"/>
        <v>493.18396180762642</v>
      </c>
      <c r="M186" s="2" t="str">
        <f>IF(M185="Down",
    IF(E186 &gt; N185, "Up", "Down"),
    IF(E186 &lt; N185, "Down", "Up"))</f>
        <v>Up</v>
      </c>
      <c r="N186" s="2">
        <f>IF(M186="Down",
    IF( OR(K186 &lt; N185,M185="Up"), K186, N185),
    IF( OR(L186 &gt; N185, M185="Down"), L186, N185))</f>
        <v>493.88829089736271</v>
      </c>
      <c r="O186" s="3"/>
    </row>
    <row r="187" spans="1:15" ht="15.75" customHeight="1" x14ac:dyDescent="0.2">
      <c r="A187" s="5">
        <v>45349</v>
      </c>
      <c r="B187" s="1">
        <v>506.7</v>
      </c>
      <c r="C187" s="1">
        <v>507.16</v>
      </c>
      <c r="D187" s="1">
        <v>504.75</v>
      </c>
      <c r="E187" s="1">
        <v>506.93</v>
      </c>
      <c r="F187" s="2">
        <f t="shared" si="13"/>
        <v>2.410000000000025</v>
      </c>
      <c r="G187" s="2">
        <f t="shared" si="14"/>
        <v>1.1700000000000159</v>
      </c>
      <c r="H187" s="2">
        <f t="shared" si="15"/>
        <v>1.2400000000000091</v>
      </c>
      <c r="I187" s="2">
        <f t="shared" si="16"/>
        <v>2.410000000000025</v>
      </c>
      <c r="J187" s="7">
        <f>(I187*(1/$P$1))+(J186*(1-(1/$P$1)))</f>
        <v>4.4773114577120738</v>
      </c>
      <c r="K187" s="2">
        <f t="shared" si="17"/>
        <v>519.38693437313623</v>
      </c>
      <c r="L187" s="2">
        <f t="shared" si="18"/>
        <v>492.5230656268638</v>
      </c>
      <c r="M187" s="2" t="str">
        <f>IF(M186="Down",
    IF(E187 &gt; N186, "Up", "Down"),
    IF(E187 &lt; N186, "Down", "Up"))</f>
        <v>Up</v>
      </c>
      <c r="N187" s="2">
        <f>IF(M187="Down",
    IF( OR(K187 &lt; N186,M186="Up"), K187, N186),
    IF( OR(L187 &gt; N186, M186="Down"), L187, N186))</f>
        <v>493.88829089736271</v>
      </c>
      <c r="O187" s="3"/>
    </row>
    <row r="188" spans="1:15" ht="15.75" customHeight="1" x14ac:dyDescent="0.2">
      <c r="A188" s="5">
        <v>45350</v>
      </c>
      <c r="B188" s="1">
        <v>505.33</v>
      </c>
      <c r="C188" s="1">
        <v>506.86</v>
      </c>
      <c r="D188" s="1">
        <v>504.96</v>
      </c>
      <c r="E188" s="1">
        <v>506.26</v>
      </c>
      <c r="F188" s="2">
        <f t="shared" si="13"/>
        <v>1.9000000000000341</v>
      </c>
      <c r="G188" s="2">
        <f t="shared" si="14"/>
        <v>6.9999999999993179E-2</v>
      </c>
      <c r="H188" s="2">
        <f t="shared" si="15"/>
        <v>1.9700000000000273</v>
      </c>
      <c r="I188" s="2">
        <f t="shared" si="16"/>
        <v>1.9700000000000273</v>
      </c>
      <c r="J188" s="7">
        <f>(I188*(1/$P$1))+(J187*(1-(1/$P$1)))</f>
        <v>4.2265803119408689</v>
      </c>
      <c r="K188" s="2">
        <f t="shared" si="17"/>
        <v>518.58974093582253</v>
      </c>
      <c r="L188" s="2">
        <f t="shared" si="18"/>
        <v>493.23025906417735</v>
      </c>
      <c r="M188" s="2" t="str">
        <f>IF(M187="Down",
    IF(E188 &gt; N187, "Up", "Down"),
    IF(E188 &lt; N187, "Down", "Up"))</f>
        <v>Up</v>
      </c>
      <c r="N188" s="2">
        <f>IF(M188="Down",
    IF( OR(K188 &lt; N187,M187="Up"), K188, N187),
    IF( OR(L188 &gt; N187, M187="Down"), L188, N187))</f>
        <v>493.88829089736271</v>
      </c>
      <c r="O188" s="3"/>
    </row>
    <row r="189" spans="1:15" ht="15.75" customHeight="1" x14ac:dyDescent="0.2">
      <c r="A189" s="5">
        <v>45351</v>
      </c>
      <c r="B189" s="1">
        <v>508.07</v>
      </c>
      <c r="C189" s="1">
        <v>509.74</v>
      </c>
      <c r="D189" s="1">
        <v>505.35</v>
      </c>
      <c r="E189" s="1">
        <v>508.08</v>
      </c>
      <c r="F189" s="2">
        <f t="shared" si="13"/>
        <v>4.3899999999999864</v>
      </c>
      <c r="G189" s="2">
        <f t="shared" si="14"/>
        <v>3.4800000000000182</v>
      </c>
      <c r="H189" s="2">
        <f t="shared" si="15"/>
        <v>0.90999999999996817</v>
      </c>
      <c r="I189" s="2">
        <f t="shared" si="16"/>
        <v>4.3899999999999864</v>
      </c>
      <c r="J189" s="7">
        <f>(I189*(1/$P$1))+(J188*(1-(1/$P$1)))</f>
        <v>4.2429222807467806</v>
      </c>
      <c r="K189" s="2">
        <f t="shared" si="17"/>
        <v>520.27376684224032</v>
      </c>
      <c r="L189" s="2">
        <f t="shared" si="18"/>
        <v>494.81623315775965</v>
      </c>
      <c r="M189" s="2" t="str">
        <f>IF(M188="Down",
    IF(E189 &gt; N188, "Up", "Down"),
    IF(E189 &lt; N188, "Down", "Up"))</f>
        <v>Up</v>
      </c>
      <c r="N189" s="2">
        <f>IF(M189="Down",
    IF( OR(K189 &lt; N188,M188="Up"), K189, N188),
    IF( OR(L189 &gt; N188, M188="Down"), L189, N188))</f>
        <v>494.81623315775965</v>
      </c>
      <c r="O189" s="3"/>
    </row>
    <row r="190" spans="1:15" ht="15.75" customHeight="1" x14ac:dyDescent="0.2">
      <c r="A190" s="5">
        <v>45352</v>
      </c>
      <c r="B190" s="1">
        <v>508.98</v>
      </c>
      <c r="C190" s="1">
        <v>513.29</v>
      </c>
      <c r="D190" s="1">
        <v>508.56</v>
      </c>
      <c r="E190" s="1">
        <v>512.85</v>
      </c>
      <c r="F190" s="2">
        <f t="shared" si="13"/>
        <v>4.7299999999999613</v>
      </c>
      <c r="G190" s="2">
        <f t="shared" si="14"/>
        <v>5.2099999999999795</v>
      </c>
      <c r="H190" s="2">
        <f t="shared" si="15"/>
        <v>0.48000000000001819</v>
      </c>
      <c r="I190" s="2">
        <f t="shared" si="16"/>
        <v>5.2099999999999795</v>
      </c>
      <c r="J190" s="7">
        <f>(I190*(1/$P$1))+(J189*(1-(1/$P$1)))</f>
        <v>4.3396300526721001</v>
      </c>
      <c r="K190" s="2">
        <f t="shared" si="17"/>
        <v>523.9438901580163</v>
      </c>
      <c r="L190" s="2">
        <f t="shared" si="18"/>
        <v>497.90610984198366</v>
      </c>
      <c r="M190" s="2" t="str">
        <f>IF(M189="Down",
    IF(E190 &gt; N189, "Up", "Down"),
    IF(E190 &lt; N189, "Down", "Up"))</f>
        <v>Up</v>
      </c>
      <c r="N190" s="2">
        <f>IF(M190="Down",
    IF( OR(K190 &lt; N189,M189="Up"), K190, N189),
    IF( OR(L190 &gt; N189, M189="Down"), L190, N189))</f>
        <v>497.90610984198366</v>
      </c>
      <c r="O190" s="3"/>
    </row>
    <row r="191" spans="1:15" ht="15.75" customHeight="1" x14ac:dyDescent="0.2">
      <c r="A191" s="5">
        <v>45355</v>
      </c>
      <c r="B191" s="1">
        <v>512.03</v>
      </c>
      <c r="C191" s="1">
        <v>514.20000000000005</v>
      </c>
      <c r="D191" s="1">
        <v>512</v>
      </c>
      <c r="E191" s="1">
        <v>512.29999999999995</v>
      </c>
      <c r="F191" s="2">
        <f t="shared" si="13"/>
        <v>2.2000000000000455</v>
      </c>
      <c r="G191" s="2">
        <f t="shared" si="14"/>
        <v>1.3500000000000227</v>
      </c>
      <c r="H191" s="2">
        <f t="shared" si="15"/>
        <v>0.85000000000002274</v>
      </c>
      <c r="I191" s="2">
        <f t="shared" si="16"/>
        <v>2.2000000000000455</v>
      </c>
      <c r="J191" s="7">
        <f>(I191*(1/$P$1))+(J190*(1-(1/$P$1)))</f>
        <v>4.1256670474048942</v>
      </c>
      <c r="K191" s="2">
        <f t="shared" si="17"/>
        <v>525.4770011422147</v>
      </c>
      <c r="L191" s="2">
        <f t="shared" si="18"/>
        <v>500.72299885778534</v>
      </c>
      <c r="M191" s="2" t="str">
        <f>IF(M190="Down",
    IF(E191 &gt; N190, "Up", "Down"),
    IF(E191 &lt; N190, "Down", "Up"))</f>
        <v>Up</v>
      </c>
      <c r="N191" s="2">
        <f>IF(M191="Down",
    IF( OR(K191 &lt; N190,M190="Up"), K191, N190),
    IF( OR(L191 &gt; N190, M190="Down"), L191, N190))</f>
        <v>500.72299885778534</v>
      </c>
      <c r="O191" s="3"/>
    </row>
    <row r="192" spans="1:15" ht="15.75" customHeight="1" x14ac:dyDescent="0.2">
      <c r="A192" s="5">
        <v>45356</v>
      </c>
      <c r="B192" s="1">
        <v>510.24</v>
      </c>
      <c r="C192" s="1">
        <v>510.7</v>
      </c>
      <c r="D192" s="1">
        <v>504.91</v>
      </c>
      <c r="E192" s="1">
        <v>507.18</v>
      </c>
      <c r="F192" s="2">
        <f t="shared" si="13"/>
        <v>5.7899999999999636</v>
      </c>
      <c r="G192" s="2">
        <f t="shared" si="14"/>
        <v>1.5999999999999659</v>
      </c>
      <c r="H192" s="2">
        <f t="shared" si="15"/>
        <v>7.3899999999999295</v>
      </c>
      <c r="I192" s="2">
        <f t="shared" si="16"/>
        <v>7.3899999999999295</v>
      </c>
      <c r="J192" s="7">
        <f>(I192*(1/$P$1))+(J191*(1-(1/$P$1)))</f>
        <v>4.4521003426643979</v>
      </c>
      <c r="K192" s="2">
        <f t="shared" si="17"/>
        <v>521.1613010279932</v>
      </c>
      <c r="L192" s="2">
        <f t="shared" si="18"/>
        <v>494.44869897200681</v>
      </c>
      <c r="M192" s="2" t="str">
        <f>IF(M191="Down",
    IF(E192 &gt; N191, "Up", "Down"),
    IF(E192 &lt; N191, "Down", "Up"))</f>
        <v>Up</v>
      </c>
      <c r="N192" s="2">
        <f>IF(M192="Down",
    IF( OR(K192 &lt; N191,M191="Up"), K192, N191),
    IF( OR(L192 &gt; N191, M191="Down"), L192, N191))</f>
        <v>500.72299885778534</v>
      </c>
      <c r="O192" s="3"/>
    </row>
    <row r="193" spans="1:15" ht="15.75" customHeight="1" x14ac:dyDescent="0.2">
      <c r="A193" s="5">
        <v>45357</v>
      </c>
      <c r="B193" s="1">
        <v>510.55</v>
      </c>
      <c r="C193" s="1">
        <v>512.07000000000005</v>
      </c>
      <c r="D193" s="1">
        <v>508.42</v>
      </c>
      <c r="E193" s="1">
        <v>509.75</v>
      </c>
      <c r="F193" s="2">
        <f t="shared" si="13"/>
        <v>3.6500000000000341</v>
      </c>
      <c r="G193" s="2">
        <f t="shared" si="14"/>
        <v>4.8900000000000432</v>
      </c>
      <c r="H193" s="2">
        <f t="shared" si="15"/>
        <v>1.2400000000000091</v>
      </c>
      <c r="I193" s="2">
        <f t="shared" si="16"/>
        <v>4.8900000000000432</v>
      </c>
      <c r="J193" s="7">
        <f>(I193*(1/$P$1))+(J192*(1-(1/$P$1)))</f>
        <v>4.4958903083979624</v>
      </c>
      <c r="K193" s="2">
        <f t="shared" si="17"/>
        <v>523.73267092519393</v>
      </c>
      <c r="L193" s="2">
        <f t="shared" si="18"/>
        <v>496.75732907480614</v>
      </c>
      <c r="M193" s="2" t="str">
        <f>IF(M192="Down",
    IF(E193 &gt; N192, "Up", "Down"),
    IF(E193 &lt; N192, "Down", "Up"))</f>
        <v>Up</v>
      </c>
      <c r="N193" s="2">
        <f>IF(M193="Down",
    IF( OR(K193 &lt; N192,M192="Up"), K193, N192),
    IF( OR(L193 &gt; N192, M192="Down"), L193, N192))</f>
        <v>500.72299885778534</v>
      </c>
      <c r="O193" s="3"/>
    </row>
    <row r="194" spans="1:15" ht="15.75" customHeight="1" x14ac:dyDescent="0.2">
      <c r="A194" s="5">
        <v>45358</v>
      </c>
      <c r="B194" s="1">
        <v>513.14</v>
      </c>
      <c r="C194" s="1">
        <v>515.89</v>
      </c>
      <c r="D194" s="1">
        <v>509.81</v>
      </c>
      <c r="E194" s="1">
        <v>514.80999999999995</v>
      </c>
      <c r="F194" s="2">
        <f t="shared" si="13"/>
        <v>6.0799999999999841</v>
      </c>
      <c r="G194" s="2">
        <f t="shared" si="14"/>
        <v>6.1399999999999864</v>
      </c>
      <c r="H194" s="2">
        <f t="shared" si="15"/>
        <v>6.0000000000002274E-2</v>
      </c>
      <c r="I194" s="2">
        <f t="shared" si="16"/>
        <v>6.1399999999999864</v>
      </c>
      <c r="J194" s="7">
        <f>(I194*(1/$P$1))+(J193*(1-(1/$P$1)))</f>
        <v>4.6603012775581654</v>
      </c>
      <c r="K194" s="2">
        <f t="shared" si="17"/>
        <v>526.83090383267449</v>
      </c>
      <c r="L194" s="2">
        <f t="shared" si="18"/>
        <v>498.86909616732555</v>
      </c>
      <c r="M194" s="2" t="str">
        <f>IF(M193="Down",
    IF(E194 &gt; N193, "Up", "Down"),
    IF(E194 &lt; N193, "Down", "Up"))</f>
        <v>Up</v>
      </c>
      <c r="N194" s="2">
        <f>IF(M194="Down",
    IF( OR(K194 &lt; N193,M193="Up"), K194, N193),
    IF( OR(L194 &gt; N193, M193="Down"), L194, N193))</f>
        <v>500.72299885778534</v>
      </c>
      <c r="O194" s="3"/>
    </row>
    <row r="195" spans="1:15" ht="15.75" customHeight="1" x14ac:dyDescent="0.2">
      <c r="A195" s="5">
        <v>45359</v>
      </c>
      <c r="B195" s="1">
        <v>515.46</v>
      </c>
      <c r="C195" s="1">
        <v>518.22</v>
      </c>
      <c r="D195" s="1">
        <v>511.13</v>
      </c>
      <c r="E195" s="1">
        <v>511.72</v>
      </c>
      <c r="F195" s="2">
        <f t="shared" ref="F195:F253" si="19">C195-D195</f>
        <v>7.0900000000000318</v>
      </c>
      <c r="G195" s="2">
        <f t="shared" ref="G195:G253" si="20">ABS(C195-E194)</f>
        <v>3.4100000000000819</v>
      </c>
      <c r="H195" s="2">
        <f t="shared" ref="H195:H253" si="21">ABS(D195-E194)</f>
        <v>3.67999999999995</v>
      </c>
      <c r="I195" s="2">
        <f t="shared" si="16"/>
        <v>7.0900000000000318</v>
      </c>
      <c r="J195" s="7">
        <f>(I195*(1/$P$1))+(J194*(1-(1/$P$1)))</f>
        <v>4.903271149802352</v>
      </c>
      <c r="K195" s="2">
        <f t="shared" si="17"/>
        <v>529.38481344940703</v>
      </c>
      <c r="L195" s="2">
        <f t="shared" si="18"/>
        <v>499.96518655059288</v>
      </c>
      <c r="M195" s="2" t="str">
        <f>IF(M194="Down",
    IF(E195 &gt; N194, "Up", "Down"),
    IF(E195 &lt; N194, "Down", "Up"))</f>
        <v>Up</v>
      </c>
      <c r="N195" s="2">
        <f>IF(M195="Down",
    IF( OR(K195 &lt; N194,M194="Up"), K195, N194),
    IF( OR(L195 &gt; N194, M194="Down"), L195, N194))</f>
        <v>500.72299885778534</v>
      </c>
      <c r="O195" s="3"/>
    </row>
    <row r="196" spans="1:15" ht="15.75" customHeight="1" x14ac:dyDescent="0.2">
      <c r="A196" s="5">
        <v>45362</v>
      </c>
      <c r="B196" s="1">
        <v>510.48</v>
      </c>
      <c r="C196" s="1">
        <v>511.88</v>
      </c>
      <c r="D196" s="1">
        <v>508.5</v>
      </c>
      <c r="E196" s="1">
        <v>511.28</v>
      </c>
      <c r="F196" s="2">
        <f t="shared" si="19"/>
        <v>3.3799999999999955</v>
      </c>
      <c r="G196" s="2">
        <f t="shared" si="20"/>
        <v>0.15999999999996817</v>
      </c>
      <c r="H196" s="2">
        <f t="shared" si="21"/>
        <v>3.2200000000000273</v>
      </c>
      <c r="I196" s="2">
        <f t="shared" ref="I196:I253" si="22">MAX(F196:H196)</f>
        <v>3.3799999999999955</v>
      </c>
      <c r="J196" s="7">
        <f>(I196*(1/$P$1))+(J195*(1-(1/$P$1)))</f>
        <v>4.7509440348221164</v>
      </c>
      <c r="K196" s="2">
        <f t="shared" si="17"/>
        <v>524.44283210446633</v>
      </c>
      <c r="L196" s="2">
        <f t="shared" si="18"/>
        <v>495.93716789553366</v>
      </c>
      <c r="M196" s="2" t="str">
        <f>IF(M195="Down",
    IF(E196 &gt; N195, "Up", "Down"),
    IF(E196 &lt; N195, "Down", "Up"))</f>
        <v>Up</v>
      </c>
      <c r="N196" s="2">
        <f>IF(M196="Down",
    IF( OR(K196 &lt; N195,M195="Up"), K196, N195),
    IF( OR(L196 &gt; N195, M195="Down"), L196, N195))</f>
        <v>500.72299885778534</v>
      </c>
      <c r="O196" s="3"/>
    </row>
    <row r="197" spans="1:15" ht="15.75" customHeight="1" x14ac:dyDescent="0.2">
      <c r="A197" s="5">
        <v>45363</v>
      </c>
      <c r="B197" s="1">
        <v>513.45000000000005</v>
      </c>
      <c r="C197" s="1">
        <v>517.38</v>
      </c>
      <c r="D197" s="1">
        <v>510.86</v>
      </c>
      <c r="E197" s="1">
        <v>516.78</v>
      </c>
      <c r="F197" s="2">
        <f t="shared" si="19"/>
        <v>6.5199999999999818</v>
      </c>
      <c r="G197" s="2">
        <f t="shared" si="20"/>
        <v>6.1000000000000227</v>
      </c>
      <c r="H197" s="2">
        <f t="shared" si="21"/>
        <v>0.41999999999995907</v>
      </c>
      <c r="I197" s="2">
        <f t="shared" si="22"/>
        <v>6.5199999999999818</v>
      </c>
      <c r="J197" s="7">
        <f>(I197*(1/$P$1))+(J196*(1-(1/$P$1)))</f>
        <v>4.9278496313399032</v>
      </c>
      <c r="K197" s="2">
        <f t="shared" si="17"/>
        <v>528.90354889401976</v>
      </c>
      <c r="L197" s="2">
        <f t="shared" si="18"/>
        <v>499.3364511059803</v>
      </c>
      <c r="M197" s="2" t="str">
        <f>IF(M196="Down",
    IF(E197 &gt; N196, "Up", "Down"),
    IF(E197 &lt; N196, "Down", "Up"))</f>
        <v>Up</v>
      </c>
      <c r="N197" s="2">
        <f>IF(M197="Down",
    IF( OR(K197 &lt; N196,M196="Up"), K197, N196),
    IF( OR(L197 &gt; N196, M196="Down"), L197, N196))</f>
        <v>500.72299885778534</v>
      </c>
      <c r="O197" s="3"/>
    </row>
    <row r="198" spans="1:15" ht="15.75" customHeight="1" x14ac:dyDescent="0.2">
      <c r="A198" s="5">
        <v>45364</v>
      </c>
      <c r="B198" s="1">
        <v>517.11</v>
      </c>
      <c r="C198" s="1">
        <v>517.29</v>
      </c>
      <c r="D198" s="1">
        <v>514.49</v>
      </c>
      <c r="E198" s="1">
        <v>515.97</v>
      </c>
      <c r="F198" s="2">
        <f t="shared" si="19"/>
        <v>2.7999999999999545</v>
      </c>
      <c r="G198" s="2">
        <f t="shared" si="20"/>
        <v>0.50999999999999091</v>
      </c>
      <c r="H198" s="2">
        <f t="shared" si="21"/>
        <v>2.2899999999999636</v>
      </c>
      <c r="I198" s="2">
        <f t="shared" si="22"/>
        <v>2.7999999999999545</v>
      </c>
      <c r="J198" s="7">
        <f>(I198*(1/$P$1))+(J197*(1-(1/$P$1)))</f>
        <v>4.7150646682059092</v>
      </c>
      <c r="K198" s="2">
        <f t="shared" si="17"/>
        <v>530.03519400461767</v>
      </c>
      <c r="L198" s="2">
        <f t="shared" si="18"/>
        <v>501.74480599538225</v>
      </c>
      <c r="M198" s="2" t="str">
        <f>IF(M197="Down",
    IF(E198 &gt; N197, "Up", "Down"),
    IF(E198 &lt; N197, "Down", "Up"))</f>
        <v>Up</v>
      </c>
      <c r="N198" s="2">
        <f>IF(M198="Down",
    IF( OR(K198 &lt; N197,M197="Up"), K198, N197),
    IF( OR(L198 &gt; N197, M197="Down"), L198, N197))</f>
        <v>501.74480599538225</v>
      </c>
      <c r="O198" s="3"/>
    </row>
    <row r="199" spans="1:15" ht="15.75" customHeight="1" x14ac:dyDescent="0.2">
      <c r="A199" s="5">
        <v>45365</v>
      </c>
      <c r="B199" s="1">
        <v>516.97</v>
      </c>
      <c r="C199" s="1">
        <v>517.13</v>
      </c>
      <c r="D199" s="1">
        <v>511.82</v>
      </c>
      <c r="E199" s="1">
        <v>514.95000000000005</v>
      </c>
      <c r="F199" s="2">
        <f t="shared" si="19"/>
        <v>5.3100000000000023</v>
      </c>
      <c r="G199" s="2">
        <f t="shared" si="20"/>
        <v>1.1599999999999682</v>
      </c>
      <c r="H199" s="2">
        <f t="shared" si="21"/>
        <v>4.1500000000000341</v>
      </c>
      <c r="I199" s="2">
        <f t="shared" si="22"/>
        <v>5.3100000000000023</v>
      </c>
      <c r="J199" s="7">
        <f>(I199*(1/$P$1))+(J198*(1-(1/$P$1)))</f>
        <v>4.7745582013853189</v>
      </c>
      <c r="K199" s="2">
        <f t="shared" si="17"/>
        <v>528.79867460415596</v>
      </c>
      <c r="L199" s="2">
        <f t="shared" si="18"/>
        <v>500.15132539584408</v>
      </c>
      <c r="M199" s="2" t="str">
        <f>IF(M198="Down",
    IF(E199 &gt; N198, "Up", "Down"),
    IF(E199 &lt; N198, "Down", "Up"))</f>
        <v>Up</v>
      </c>
      <c r="N199" s="2">
        <f>IF(M199="Down",
    IF( OR(K199 &lt; N198,M198="Up"), K199, N198),
    IF( OR(L199 &gt; N198, M198="Down"), L199, N198))</f>
        <v>501.74480599538225</v>
      </c>
      <c r="O199" s="3"/>
    </row>
    <row r="200" spans="1:15" ht="15.75" customHeight="1" x14ac:dyDescent="0.2">
      <c r="A200" s="5">
        <v>45366</v>
      </c>
      <c r="B200" s="1">
        <v>510.21</v>
      </c>
      <c r="C200" s="1">
        <v>511.7</v>
      </c>
      <c r="D200" s="1">
        <v>508.12</v>
      </c>
      <c r="E200" s="1">
        <v>509.83</v>
      </c>
      <c r="F200" s="2">
        <f t="shared" si="19"/>
        <v>3.5799999999999841</v>
      </c>
      <c r="G200" s="2">
        <f t="shared" si="20"/>
        <v>3.2500000000000568</v>
      </c>
      <c r="H200" s="2">
        <f t="shared" si="21"/>
        <v>6.8300000000000409</v>
      </c>
      <c r="I200" s="2">
        <f t="shared" si="22"/>
        <v>6.8300000000000409</v>
      </c>
      <c r="J200" s="7">
        <f>(I200*(1/$P$1))+(J199*(1-(1/$P$1)))</f>
        <v>4.9801023812467911</v>
      </c>
      <c r="K200" s="2">
        <f t="shared" si="17"/>
        <v>524.85030714374034</v>
      </c>
      <c r="L200" s="2">
        <f t="shared" si="18"/>
        <v>494.9696928562596</v>
      </c>
      <c r="M200" s="2" t="str">
        <f>IF(M199="Down",
    IF(E200 &gt; N199, "Up", "Down"),
    IF(E200 &lt; N199, "Down", "Up"))</f>
        <v>Up</v>
      </c>
      <c r="N200" s="2">
        <f>IF(M200="Down",
    IF( OR(K200 &lt; N199,M199="Up"), K200, N199),
    IF( OR(L200 &gt; N199, M199="Down"), L200, N199))</f>
        <v>501.74480599538225</v>
      </c>
      <c r="O200" s="3"/>
    </row>
    <row r="201" spans="1:15" ht="15.75" customHeight="1" x14ac:dyDescent="0.2">
      <c r="A201" s="5">
        <v>45369</v>
      </c>
      <c r="B201" s="1">
        <v>514</v>
      </c>
      <c r="C201" s="1">
        <v>515.48</v>
      </c>
      <c r="D201" s="1">
        <v>512.44000000000005</v>
      </c>
      <c r="E201" s="1">
        <v>512.86</v>
      </c>
      <c r="F201" s="2">
        <f t="shared" si="19"/>
        <v>3.0399999999999636</v>
      </c>
      <c r="G201" s="2">
        <f t="shared" si="20"/>
        <v>5.6500000000000341</v>
      </c>
      <c r="H201" s="2">
        <f t="shared" si="21"/>
        <v>2.6100000000000705</v>
      </c>
      <c r="I201" s="2">
        <f t="shared" si="22"/>
        <v>5.6500000000000341</v>
      </c>
      <c r="J201" s="7">
        <f>(I201*(1/$P$1))+(J200*(1-(1/$P$1)))</f>
        <v>5.0470921431221152</v>
      </c>
      <c r="K201" s="2">
        <f t="shared" si="17"/>
        <v>529.10127642936641</v>
      </c>
      <c r="L201" s="2">
        <f t="shared" si="18"/>
        <v>498.81872357063367</v>
      </c>
      <c r="M201" s="2" t="str">
        <f>IF(M200="Down",
    IF(E201 &gt; N200, "Up", "Down"),
    IF(E201 &lt; N200, "Down", "Up"))</f>
        <v>Up</v>
      </c>
      <c r="N201" s="2">
        <f>IF(M201="Down",
    IF( OR(K201 &lt; N200,M200="Up"), K201, N200),
    IF( OR(L201 &gt; N200, M200="Down"), L201, N200))</f>
        <v>501.74480599538225</v>
      </c>
      <c r="O201" s="3"/>
    </row>
    <row r="202" spans="1:15" ht="15.75" customHeight="1" x14ac:dyDescent="0.2">
      <c r="A202" s="5">
        <v>45370</v>
      </c>
      <c r="B202" s="1">
        <v>512.15</v>
      </c>
      <c r="C202" s="1">
        <v>515.99</v>
      </c>
      <c r="D202" s="1">
        <v>511.12</v>
      </c>
      <c r="E202" s="1">
        <v>515.71</v>
      </c>
      <c r="F202" s="2">
        <f t="shared" si="19"/>
        <v>4.8700000000000045</v>
      </c>
      <c r="G202" s="2">
        <f t="shared" si="20"/>
        <v>3.1299999999999955</v>
      </c>
      <c r="H202" s="2">
        <f t="shared" si="21"/>
        <v>1.7400000000000091</v>
      </c>
      <c r="I202" s="2">
        <f t="shared" si="22"/>
        <v>4.8700000000000045</v>
      </c>
      <c r="J202" s="7">
        <f>(I202*(1/$P$1))+(J201*(1-(1/$P$1)))</f>
        <v>5.0293829288099037</v>
      </c>
      <c r="K202" s="2">
        <f t="shared" si="17"/>
        <v>528.64314878642972</v>
      </c>
      <c r="L202" s="2">
        <f t="shared" si="18"/>
        <v>498.46685121357035</v>
      </c>
      <c r="M202" s="2" t="str">
        <f>IF(M201="Down",
    IF(E202 &gt; N201, "Up", "Down"),
    IF(E202 &lt; N201, "Down", "Up"))</f>
        <v>Up</v>
      </c>
      <c r="N202" s="2">
        <f>IF(M202="Down",
    IF( OR(K202 &lt; N201,M201="Up"), K202, N201),
    IF( OR(L202 &gt; N201, M201="Down"), L202, N201))</f>
        <v>501.74480599538225</v>
      </c>
      <c r="O202" s="3"/>
    </row>
    <row r="203" spans="1:15" ht="15.75" customHeight="1" x14ac:dyDescent="0.2">
      <c r="A203" s="5">
        <v>45371</v>
      </c>
      <c r="B203" s="1">
        <v>515.77</v>
      </c>
      <c r="C203" s="1">
        <v>520.62</v>
      </c>
      <c r="D203" s="1">
        <v>515.08000000000004</v>
      </c>
      <c r="E203" s="1">
        <v>520.48</v>
      </c>
      <c r="F203" s="2">
        <f t="shared" si="19"/>
        <v>5.5399999999999636</v>
      </c>
      <c r="G203" s="2">
        <f t="shared" si="20"/>
        <v>4.9099999999999682</v>
      </c>
      <c r="H203" s="2">
        <f t="shared" si="21"/>
        <v>0.62999999999999545</v>
      </c>
      <c r="I203" s="2">
        <f t="shared" si="22"/>
        <v>5.5399999999999636</v>
      </c>
      <c r="J203" s="7">
        <f>(I203*(1/$P$1))+(J202*(1-(1/$P$1)))</f>
        <v>5.0804446359289104</v>
      </c>
      <c r="K203" s="2">
        <f t="shared" si="17"/>
        <v>533.09133390778675</v>
      </c>
      <c r="L203" s="2">
        <f t="shared" si="18"/>
        <v>502.6086660922133</v>
      </c>
      <c r="M203" s="2" t="str">
        <f>IF(M202="Down",
    IF(E203 &gt; N202, "Up", "Down"),
    IF(E203 &lt; N202, "Down", "Up"))</f>
        <v>Up</v>
      </c>
      <c r="N203" s="2">
        <f>IF(M203="Down",
    IF( OR(K203 &lt; N202,M202="Up"), K203, N202),
    IF( OR(L203 &gt; N202, M202="Down"), L203, N202))</f>
        <v>502.6086660922133</v>
      </c>
      <c r="O203" s="3"/>
    </row>
    <row r="204" spans="1:15" ht="15.75" customHeight="1" x14ac:dyDescent="0.2">
      <c r="A204" s="5">
        <v>45372</v>
      </c>
      <c r="B204" s="1">
        <v>523.39</v>
      </c>
      <c r="C204" s="1">
        <v>524.11</v>
      </c>
      <c r="D204" s="1">
        <v>521.91</v>
      </c>
      <c r="E204" s="1">
        <v>522.20000000000005</v>
      </c>
      <c r="F204" s="2">
        <f t="shared" si="19"/>
        <v>2.2000000000000455</v>
      </c>
      <c r="G204" s="2">
        <f t="shared" si="20"/>
        <v>3.6299999999999955</v>
      </c>
      <c r="H204" s="2">
        <f t="shared" si="21"/>
        <v>1.42999999999995</v>
      </c>
      <c r="I204" s="2">
        <f t="shared" si="22"/>
        <v>3.6299999999999955</v>
      </c>
      <c r="J204" s="7">
        <f>(I204*(1/$P$1))+(J203*(1-(1/$P$1)))</f>
        <v>4.9354001723360188</v>
      </c>
      <c r="K204" s="2">
        <f t="shared" si="17"/>
        <v>537.81620051700804</v>
      </c>
      <c r="L204" s="2">
        <f t="shared" si="18"/>
        <v>508.20379948299194</v>
      </c>
      <c r="M204" s="2" t="str">
        <f>IF(M203="Down",
    IF(E204 &gt; N203, "Up", "Down"),
    IF(E204 &lt; N203, "Down", "Up"))</f>
        <v>Up</v>
      </c>
      <c r="N204" s="2">
        <f>IF(M204="Down",
    IF( OR(K204 &lt; N203,M203="Up"), K204, N203),
    IF( OR(L204 &gt; N203, M203="Down"), L204, N203))</f>
        <v>508.20379948299194</v>
      </c>
      <c r="O204" s="3"/>
    </row>
    <row r="205" spans="1:15" ht="15.75" customHeight="1" x14ac:dyDescent="0.2">
      <c r="A205" s="5">
        <v>45373</v>
      </c>
      <c r="B205" s="1">
        <v>522.11</v>
      </c>
      <c r="C205" s="1">
        <v>522.6</v>
      </c>
      <c r="D205" s="1">
        <v>520.97</v>
      </c>
      <c r="E205" s="1">
        <v>521.21</v>
      </c>
      <c r="F205" s="2">
        <f t="shared" si="19"/>
        <v>1.6299999999999955</v>
      </c>
      <c r="G205" s="2">
        <f t="shared" si="20"/>
        <v>0.39999999999997726</v>
      </c>
      <c r="H205" s="2">
        <f t="shared" si="21"/>
        <v>1.2300000000000182</v>
      </c>
      <c r="I205" s="2">
        <f t="shared" si="22"/>
        <v>1.6299999999999955</v>
      </c>
      <c r="J205" s="7">
        <f>(I205*(1/$P$1))+(J204*(1-(1/$P$1)))</f>
        <v>4.6048601551024166</v>
      </c>
      <c r="K205" s="2">
        <f t="shared" si="17"/>
        <v>535.59958046530733</v>
      </c>
      <c r="L205" s="2">
        <f t="shared" si="18"/>
        <v>507.97041953469284</v>
      </c>
      <c r="M205" s="2" t="str">
        <f>IF(M204="Down",
    IF(E205 &gt; N204, "Up", "Down"),
    IF(E205 &lt; N204, "Down", "Up"))</f>
        <v>Up</v>
      </c>
      <c r="N205" s="2">
        <f>IF(M205="Down",
    IF( OR(K205 &lt; N204,M204="Up"), K205, N204),
    IF( OR(L205 &gt; N204, M204="Down"), L205, N204))</f>
        <v>508.20379948299194</v>
      </c>
      <c r="O205" s="3"/>
    </row>
    <row r="206" spans="1:15" ht="15.75" customHeight="1" x14ac:dyDescent="0.2">
      <c r="A206" s="5">
        <v>45376</v>
      </c>
      <c r="B206" s="1">
        <v>519.79999999999995</v>
      </c>
      <c r="C206" s="1">
        <v>520.95000000000005</v>
      </c>
      <c r="D206" s="1">
        <v>519.61</v>
      </c>
      <c r="E206" s="1">
        <v>519.77</v>
      </c>
      <c r="F206" s="2">
        <f t="shared" si="19"/>
        <v>1.3400000000000318</v>
      </c>
      <c r="G206" s="2">
        <f t="shared" si="20"/>
        <v>0.25999999999999091</v>
      </c>
      <c r="H206" s="2">
        <f t="shared" si="21"/>
        <v>1.6000000000000227</v>
      </c>
      <c r="I206" s="2">
        <f t="shared" si="22"/>
        <v>1.6000000000000227</v>
      </c>
      <c r="J206" s="7">
        <f>(I206*(1/$P$1))+(J205*(1-(1/$P$1)))</f>
        <v>4.3043741395921771</v>
      </c>
      <c r="K206" s="2">
        <f t="shared" si="17"/>
        <v>533.19312241877651</v>
      </c>
      <c r="L206" s="2">
        <f t="shared" si="18"/>
        <v>507.36687758122343</v>
      </c>
      <c r="M206" s="2" t="str">
        <f>IF(M205="Down",
    IF(E206 &gt; N205, "Up", "Down"),
    IF(E206 &lt; N205, "Down", "Up"))</f>
        <v>Up</v>
      </c>
      <c r="N206" s="2">
        <f>IF(M206="Down",
    IF( OR(K206 &lt; N205,M205="Up"), K206, N205),
    IF( OR(L206 &gt; N205, M205="Down"), L206, N205))</f>
        <v>508.20379948299194</v>
      </c>
      <c r="O206" s="3"/>
    </row>
    <row r="207" spans="1:15" ht="15.75" customHeight="1" x14ac:dyDescent="0.2">
      <c r="A207" s="5">
        <v>45377</v>
      </c>
      <c r="B207" s="1">
        <v>521.23</v>
      </c>
      <c r="C207" s="1">
        <v>521.58000000000004</v>
      </c>
      <c r="D207" s="1">
        <v>518.4</v>
      </c>
      <c r="E207" s="1">
        <v>518.80999999999995</v>
      </c>
      <c r="F207" s="2">
        <f t="shared" si="19"/>
        <v>3.1800000000000637</v>
      </c>
      <c r="G207" s="2">
        <f t="shared" si="20"/>
        <v>1.8100000000000591</v>
      </c>
      <c r="H207" s="2">
        <f t="shared" si="21"/>
        <v>1.3700000000000045</v>
      </c>
      <c r="I207" s="2">
        <f t="shared" si="22"/>
        <v>3.1800000000000637</v>
      </c>
      <c r="J207" s="7">
        <f>(I207*(1/$P$1))+(J206*(1-(1/$P$1)))</f>
        <v>4.1919367256329663</v>
      </c>
      <c r="K207" s="2">
        <f t="shared" si="17"/>
        <v>532.56581017689894</v>
      </c>
      <c r="L207" s="2">
        <f t="shared" si="18"/>
        <v>507.41418982310108</v>
      </c>
      <c r="M207" s="2" t="str">
        <f>IF(M206="Down",
    IF(E207 &gt; N206, "Up", "Down"),
    IF(E207 &lt; N206, "Down", "Up"))</f>
        <v>Up</v>
      </c>
      <c r="N207" s="2">
        <f>IF(M207="Down",
    IF( OR(K207 &lt; N206,M206="Up"), K207, N206),
    IF( OR(L207 &gt; N206, M206="Down"), L207, N206))</f>
        <v>508.20379948299194</v>
      </c>
      <c r="O207" s="3"/>
    </row>
    <row r="208" spans="1:15" ht="15.75" customHeight="1" x14ac:dyDescent="0.2">
      <c r="A208" s="5">
        <v>45378</v>
      </c>
      <c r="B208" s="1">
        <v>521.71</v>
      </c>
      <c r="C208" s="1">
        <v>523.21</v>
      </c>
      <c r="D208" s="1">
        <v>519.48</v>
      </c>
      <c r="E208" s="1">
        <v>523.16999999999996</v>
      </c>
      <c r="F208" s="2">
        <f t="shared" si="19"/>
        <v>3.7300000000000182</v>
      </c>
      <c r="G208" s="2">
        <f t="shared" si="20"/>
        <v>4.4000000000000909</v>
      </c>
      <c r="H208" s="2">
        <f t="shared" si="21"/>
        <v>0.67000000000007276</v>
      </c>
      <c r="I208" s="2">
        <f t="shared" si="22"/>
        <v>4.4000000000000909</v>
      </c>
      <c r="J208" s="7">
        <f>(I208*(1/$P$1))+(J207*(1-(1/$P$1)))</f>
        <v>4.212743053069679</v>
      </c>
      <c r="K208" s="2">
        <f t="shared" si="17"/>
        <v>533.98322915920903</v>
      </c>
      <c r="L208" s="2">
        <f t="shared" si="18"/>
        <v>508.70677084079097</v>
      </c>
      <c r="M208" s="2" t="str">
        <f>IF(M207="Down",
    IF(E208 &gt; N207, "Up", "Down"),
    IF(E208 &lt; N207, "Down", "Up"))</f>
        <v>Up</v>
      </c>
      <c r="N208" s="2">
        <f>IF(M208="Down",
    IF( OR(K208 &lt; N207,M207="Up"), K208, N207),
    IF( OR(L208 &gt; N207, M207="Down"), L208, N207))</f>
        <v>508.70677084079097</v>
      </c>
      <c r="O208" s="3"/>
    </row>
    <row r="209" spans="1:15" ht="15.75" customHeight="1" x14ac:dyDescent="0.2">
      <c r="A209" s="5">
        <v>45379</v>
      </c>
      <c r="B209" s="1">
        <v>523.21</v>
      </c>
      <c r="C209" s="1">
        <v>524.61</v>
      </c>
      <c r="D209" s="1">
        <v>522.78</v>
      </c>
      <c r="E209" s="1">
        <v>523.07000000000005</v>
      </c>
      <c r="F209" s="2">
        <f t="shared" si="19"/>
        <v>1.8300000000000409</v>
      </c>
      <c r="G209" s="2">
        <f t="shared" si="20"/>
        <v>1.4400000000000546</v>
      </c>
      <c r="H209" s="2">
        <f t="shared" si="21"/>
        <v>0.38999999999998636</v>
      </c>
      <c r="I209" s="2">
        <f t="shared" si="22"/>
        <v>1.8300000000000409</v>
      </c>
      <c r="J209" s="7">
        <f>(I209*(1/$P$1))+(J208*(1-(1/$P$1)))</f>
        <v>3.9744687477627156</v>
      </c>
      <c r="K209" s="2">
        <f t="shared" si="17"/>
        <v>535.61840624328806</v>
      </c>
      <c r="L209" s="2">
        <f t="shared" si="18"/>
        <v>511.77159375671181</v>
      </c>
      <c r="M209" s="2" t="str">
        <f>IF(M208="Down",
    IF(E209 &gt; N208, "Up", "Down"),
    IF(E209 &lt; N208, "Down", "Up"))</f>
        <v>Up</v>
      </c>
      <c r="N209" s="2">
        <f>IF(M209="Down",
    IF( OR(K209 &lt; N208,M208="Up"), K209, N208),
    IF( OR(L209 &gt; N208, M208="Down"), L209, N208))</f>
        <v>511.77159375671181</v>
      </c>
      <c r="O209" s="3"/>
    </row>
    <row r="210" spans="1:15" ht="15.75" customHeight="1" x14ac:dyDescent="0.2">
      <c r="A210" s="5">
        <v>45383</v>
      </c>
      <c r="B210" s="1">
        <v>523.83000000000004</v>
      </c>
      <c r="C210" s="1">
        <v>524.38</v>
      </c>
      <c r="D210" s="1">
        <v>520.97</v>
      </c>
      <c r="E210" s="1">
        <v>522.16</v>
      </c>
      <c r="F210" s="2">
        <f t="shared" si="19"/>
        <v>3.4099999999999682</v>
      </c>
      <c r="G210" s="2">
        <f t="shared" si="20"/>
        <v>1.3099999999999454</v>
      </c>
      <c r="H210" s="2">
        <f t="shared" si="21"/>
        <v>2.1000000000000227</v>
      </c>
      <c r="I210" s="2">
        <f t="shared" si="22"/>
        <v>3.4099999999999682</v>
      </c>
      <c r="J210" s="7">
        <f>(I210*(1/$P$1))+(J209*(1-(1/$P$1)))</f>
        <v>3.9180218729864409</v>
      </c>
      <c r="K210" s="2">
        <f t="shared" si="17"/>
        <v>534.42906561895927</v>
      </c>
      <c r="L210" s="2">
        <f t="shared" si="18"/>
        <v>510.92093438104064</v>
      </c>
      <c r="M210" s="2" t="str">
        <f>IF(M209="Down",
    IF(E210 &gt; N209, "Up", "Down"),
    IF(E210 &lt; N209, "Down", "Up"))</f>
        <v>Up</v>
      </c>
      <c r="N210" s="2">
        <f>IF(M210="Down",
    IF( OR(K210 &lt; N209,M209="Up"), K210, N209),
    IF( OR(L210 &gt; N209, M209="Down"), L210, N209))</f>
        <v>511.77159375671181</v>
      </c>
      <c r="O210" s="3"/>
    </row>
    <row r="211" spans="1:15" ht="15.75" customHeight="1" x14ac:dyDescent="0.2">
      <c r="A211" s="5">
        <v>45384</v>
      </c>
      <c r="B211" s="1">
        <v>518.24</v>
      </c>
      <c r="C211" s="1">
        <v>518.98</v>
      </c>
      <c r="D211" s="1">
        <v>516.48</v>
      </c>
      <c r="E211" s="1">
        <v>518.84</v>
      </c>
      <c r="F211" s="2">
        <f t="shared" si="19"/>
        <v>2.5</v>
      </c>
      <c r="G211" s="2">
        <f t="shared" si="20"/>
        <v>3.17999999999995</v>
      </c>
      <c r="H211" s="2">
        <f t="shared" si="21"/>
        <v>5.67999999999995</v>
      </c>
      <c r="I211" s="2">
        <f t="shared" si="22"/>
        <v>5.67999999999995</v>
      </c>
      <c r="J211" s="7">
        <f>(I211*(1/$P$1))+(J210*(1-(1/$P$1)))</f>
        <v>4.0942196856877917</v>
      </c>
      <c r="K211" s="2">
        <f t="shared" si="17"/>
        <v>530.01265905706339</v>
      </c>
      <c r="L211" s="2">
        <f t="shared" si="18"/>
        <v>505.44734094293665</v>
      </c>
      <c r="M211" s="2" t="str">
        <f>IF(M210="Down",
    IF(E211 &gt; N210, "Up", "Down"),
    IF(E211 &lt; N210, "Down", "Up"))</f>
        <v>Up</v>
      </c>
      <c r="N211" s="2">
        <f>IF(M211="Down",
    IF( OR(K211 &lt; N210,M210="Up"), K211, N210),
    IF( OR(L211 &gt; N210, M210="Down"), L211, N210))</f>
        <v>511.77159375671181</v>
      </c>
      <c r="O211" s="3"/>
    </row>
    <row r="212" spans="1:15" ht="15.75" customHeight="1" x14ac:dyDescent="0.2">
      <c r="A212" s="5">
        <v>45385</v>
      </c>
      <c r="B212" s="1">
        <v>517.72</v>
      </c>
      <c r="C212" s="1">
        <v>520.95000000000005</v>
      </c>
      <c r="D212" s="1">
        <v>517.66</v>
      </c>
      <c r="E212" s="1">
        <v>519.41</v>
      </c>
      <c r="F212" s="2">
        <f t="shared" si="19"/>
        <v>3.2900000000000773</v>
      </c>
      <c r="G212" s="2">
        <f t="shared" si="20"/>
        <v>2.1100000000000136</v>
      </c>
      <c r="H212" s="2">
        <f t="shared" si="21"/>
        <v>1.1800000000000637</v>
      </c>
      <c r="I212" s="2">
        <f t="shared" si="22"/>
        <v>3.2900000000000773</v>
      </c>
      <c r="J212" s="7">
        <f>(I212*(1/$P$1))+(J211*(1-(1/$P$1)))</f>
        <v>4.0137977171190204</v>
      </c>
      <c r="K212" s="2">
        <f t="shared" si="17"/>
        <v>531.34639315135712</v>
      </c>
      <c r="L212" s="2">
        <f t="shared" si="18"/>
        <v>507.26360684864301</v>
      </c>
      <c r="M212" s="2" t="str">
        <f>IF(M211="Down",
    IF(E212 &gt; N211, "Up", "Down"),
    IF(E212 &lt; N211, "Down", "Up"))</f>
        <v>Up</v>
      </c>
      <c r="N212" s="2">
        <f>IF(M212="Down",
    IF( OR(K212 &lt; N211,M211="Up"), K212, N211),
    IF( OR(L212 &gt; N211, M211="Down"), L212, N211))</f>
        <v>511.77159375671181</v>
      </c>
      <c r="O212" s="3"/>
    </row>
    <row r="213" spans="1:15" ht="15.75" customHeight="1" x14ac:dyDescent="0.2">
      <c r="A213" s="5">
        <v>45386</v>
      </c>
      <c r="B213" s="1">
        <v>523.52</v>
      </c>
      <c r="C213" s="1">
        <v>523.87</v>
      </c>
      <c r="D213" s="1">
        <v>512.76</v>
      </c>
      <c r="E213" s="1">
        <v>513.07000000000005</v>
      </c>
      <c r="F213" s="2">
        <f t="shared" si="19"/>
        <v>11.110000000000014</v>
      </c>
      <c r="G213" s="2">
        <f t="shared" si="20"/>
        <v>4.4600000000000364</v>
      </c>
      <c r="H213" s="2">
        <f t="shared" si="21"/>
        <v>6.6499999999999773</v>
      </c>
      <c r="I213" s="2">
        <f t="shared" si="22"/>
        <v>11.110000000000014</v>
      </c>
      <c r="J213" s="7">
        <f>(I213*(1/$P$1))+(J212*(1-(1/$P$1)))</f>
        <v>4.7234179454071201</v>
      </c>
      <c r="K213" s="2">
        <f t="shared" si="17"/>
        <v>532.48525383622143</v>
      </c>
      <c r="L213" s="2">
        <f t="shared" si="18"/>
        <v>504.14474616377868</v>
      </c>
      <c r="M213" s="2" t="str">
        <f>IF(M212="Down",
    IF(E213 &gt; N212, "Up", "Down"),
    IF(E213 &lt; N212, "Down", "Up"))</f>
        <v>Up</v>
      </c>
      <c r="N213" s="2">
        <f>IF(M213="Down",
    IF( OR(K213 &lt; N212,M212="Up"), K213, N212),
    IF( OR(L213 &gt; N212, M212="Down"), L213, N212))</f>
        <v>511.77159375671181</v>
      </c>
      <c r="O213" s="3"/>
    </row>
    <row r="214" spans="1:15" ht="15.75" customHeight="1" x14ac:dyDescent="0.2">
      <c r="A214" s="5">
        <v>45387</v>
      </c>
      <c r="B214" s="1">
        <v>514.46</v>
      </c>
      <c r="C214" s="1">
        <v>520.44000000000005</v>
      </c>
      <c r="D214" s="1">
        <v>514.01</v>
      </c>
      <c r="E214" s="1">
        <v>518.42999999999995</v>
      </c>
      <c r="F214" s="2">
        <f t="shared" si="19"/>
        <v>6.4300000000000637</v>
      </c>
      <c r="G214" s="2">
        <f t="shared" si="20"/>
        <v>7.3700000000000045</v>
      </c>
      <c r="H214" s="2">
        <f t="shared" si="21"/>
        <v>0.93999999999994088</v>
      </c>
      <c r="I214" s="2">
        <f t="shared" si="22"/>
        <v>7.3700000000000045</v>
      </c>
      <c r="J214" s="7">
        <f>(I214*(1/$P$1))+(J213*(1-(1/$P$1)))</f>
        <v>4.9880761508664087</v>
      </c>
      <c r="K214" s="2">
        <f t="shared" si="17"/>
        <v>532.1892284525992</v>
      </c>
      <c r="L214" s="2">
        <f t="shared" si="18"/>
        <v>502.26077154740079</v>
      </c>
      <c r="M214" s="2" t="str">
        <f>IF(M213="Down",
    IF(E214 &gt; N213, "Up", "Down"),
    IF(E214 &lt; N213, "Down", "Up"))</f>
        <v>Up</v>
      </c>
      <c r="N214" s="2">
        <f>IF(M214="Down",
    IF( OR(K214 &lt; N213,M213="Up"), K214, N213),
    IF( OR(L214 &gt; N213, M213="Down"), L214, N213))</f>
        <v>511.77159375671181</v>
      </c>
      <c r="O214" s="3"/>
    </row>
    <row r="215" spans="1:15" ht="15.75" customHeight="1" x14ac:dyDescent="0.2">
      <c r="A215" s="5">
        <v>45390</v>
      </c>
      <c r="B215" s="1">
        <v>519.15</v>
      </c>
      <c r="C215" s="1">
        <v>520.17999999999995</v>
      </c>
      <c r="D215" s="1">
        <v>517.89</v>
      </c>
      <c r="E215" s="1">
        <v>518.72</v>
      </c>
      <c r="F215" s="2">
        <f t="shared" si="19"/>
        <v>2.2899999999999636</v>
      </c>
      <c r="G215" s="2">
        <f t="shared" si="20"/>
        <v>1.75</v>
      </c>
      <c r="H215" s="2">
        <f t="shared" si="21"/>
        <v>0.53999999999996362</v>
      </c>
      <c r="I215" s="2">
        <f t="shared" si="22"/>
        <v>2.2899999999999636</v>
      </c>
      <c r="J215" s="7">
        <f>(I215*(1/$P$1))+(J214*(1-(1/$P$1)))</f>
        <v>4.7182685357797647</v>
      </c>
      <c r="K215" s="2">
        <f t="shared" si="17"/>
        <v>533.18980560733928</v>
      </c>
      <c r="L215" s="2">
        <f t="shared" si="18"/>
        <v>504.88019439266066</v>
      </c>
      <c r="M215" s="2" t="str">
        <f>IF(M214="Down",
    IF(E215 &gt; N214, "Up", "Down"),
    IF(E215 &lt; N214, "Down", "Up"))</f>
        <v>Up</v>
      </c>
      <c r="N215" s="2">
        <f>IF(M215="Down",
    IF( OR(K215 &lt; N214,M214="Up"), K215, N214),
    IF( OR(L215 &gt; N214, M214="Down"), L215, N214))</f>
        <v>511.77159375671181</v>
      </c>
      <c r="O215" s="3"/>
    </row>
    <row r="216" spans="1:15" ht="15.75" customHeight="1" x14ac:dyDescent="0.2">
      <c r="A216" s="5">
        <v>45391</v>
      </c>
      <c r="B216" s="1">
        <v>520.5</v>
      </c>
      <c r="C216" s="1">
        <v>520.75</v>
      </c>
      <c r="D216" s="1">
        <v>514.35</v>
      </c>
      <c r="E216" s="1">
        <v>519.32000000000005</v>
      </c>
      <c r="F216" s="2">
        <f t="shared" si="19"/>
        <v>6.3999999999999773</v>
      </c>
      <c r="G216" s="2">
        <f t="shared" si="20"/>
        <v>2.0299999999999727</v>
      </c>
      <c r="H216" s="2">
        <f t="shared" si="21"/>
        <v>4.3700000000000045</v>
      </c>
      <c r="I216" s="2">
        <f t="shared" si="22"/>
        <v>6.3999999999999773</v>
      </c>
      <c r="J216" s="7">
        <f>(I216*(1/$P$1))+(J215*(1-(1/$P$1)))</f>
        <v>4.8864416822017862</v>
      </c>
      <c r="K216" s="2">
        <f t="shared" si="17"/>
        <v>532.20932504660527</v>
      </c>
      <c r="L216" s="2">
        <f t="shared" si="18"/>
        <v>502.89067495339458</v>
      </c>
      <c r="M216" s="2" t="str">
        <f>IF(M215="Down",
    IF(E216 &gt; N215, "Up", "Down"),
    IF(E216 &lt; N215, "Down", "Up"))</f>
        <v>Up</v>
      </c>
      <c r="N216" s="2">
        <f>IF(M216="Down",
    IF( OR(K216 &lt; N215,M215="Up"), K216, N215),
    IF( OR(L216 &gt; N215, M215="Down"), L216, N215))</f>
        <v>511.77159375671181</v>
      </c>
      <c r="O216" s="3"/>
    </row>
    <row r="217" spans="1:15" ht="15.75" customHeight="1" x14ac:dyDescent="0.2">
      <c r="A217" s="5">
        <v>45392</v>
      </c>
      <c r="B217" s="1">
        <v>513.48</v>
      </c>
      <c r="C217" s="1">
        <v>516.16</v>
      </c>
      <c r="D217" s="1">
        <v>512.09</v>
      </c>
      <c r="E217" s="1">
        <v>514.12</v>
      </c>
      <c r="F217" s="2">
        <f t="shared" si="19"/>
        <v>4.0699999999999363</v>
      </c>
      <c r="G217" s="2">
        <f t="shared" si="20"/>
        <v>3.1600000000000819</v>
      </c>
      <c r="H217" s="2">
        <f t="shared" si="21"/>
        <v>7.2300000000000182</v>
      </c>
      <c r="I217" s="2">
        <f t="shared" si="22"/>
        <v>7.2300000000000182</v>
      </c>
      <c r="J217" s="7">
        <f>(I217*(1/$P$1))+(J216*(1-(1/$P$1)))</f>
        <v>5.1207975139816098</v>
      </c>
      <c r="K217" s="2">
        <f t="shared" si="17"/>
        <v>529.48739254194481</v>
      </c>
      <c r="L217" s="2">
        <f t="shared" si="18"/>
        <v>498.76260745805519</v>
      </c>
      <c r="M217" s="2" t="str">
        <f>IF(M216="Down",
    IF(E217 &gt; N216, "Up", "Down"),
    IF(E217 &lt; N216, "Down", "Up"))</f>
        <v>Up</v>
      </c>
      <c r="N217" s="2">
        <f>IF(M217="Down",
    IF( OR(K217 &lt; N216,M216="Up"), K217, N216),
    IF( OR(L217 &gt; N216, M216="Down"), L217, N216))</f>
        <v>511.77159375671181</v>
      </c>
      <c r="O217" s="3"/>
    </row>
    <row r="218" spans="1:15" ht="15.75" customHeight="1" x14ac:dyDescent="0.2">
      <c r="A218" s="5">
        <v>45393</v>
      </c>
      <c r="B218" s="1">
        <v>515.67999999999995</v>
      </c>
      <c r="C218" s="1">
        <v>519.48</v>
      </c>
      <c r="D218" s="1">
        <v>512.08000000000004</v>
      </c>
      <c r="E218" s="1">
        <v>518</v>
      </c>
      <c r="F218" s="2">
        <f t="shared" si="19"/>
        <v>7.3999999999999773</v>
      </c>
      <c r="G218" s="2">
        <f t="shared" si="20"/>
        <v>5.3600000000000136</v>
      </c>
      <c r="H218" s="2">
        <f t="shared" si="21"/>
        <v>2.0399999999999636</v>
      </c>
      <c r="I218" s="2">
        <f t="shared" si="22"/>
        <v>7.3999999999999773</v>
      </c>
      <c r="J218" s="7">
        <f>(I218*(1/$P$1))+(J217*(1-(1/$P$1)))</f>
        <v>5.3487177625834468</v>
      </c>
      <c r="K218" s="2">
        <f t="shared" si="17"/>
        <v>531.82615328775034</v>
      </c>
      <c r="L218" s="2">
        <f t="shared" si="18"/>
        <v>499.73384671224966</v>
      </c>
      <c r="M218" s="2" t="str">
        <f>IF(M217="Down",
    IF(E218 &gt; N217, "Up", "Down"),
    IF(E218 &lt; N217, "Down", "Up"))</f>
        <v>Up</v>
      </c>
      <c r="N218" s="2">
        <f>IF(M218="Down",
    IF( OR(K218 &lt; N217,M217="Up"), K218, N217),
    IF( OR(L218 &gt; N217, M217="Down"), L218, N217))</f>
        <v>511.77159375671181</v>
      </c>
      <c r="O218" s="3"/>
    </row>
    <row r="219" spans="1:15" ht="15.75" customHeight="1" x14ac:dyDescent="0.2">
      <c r="A219" s="5">
        <v>45394</v>
      </c>
      <c r="B219" s="1">
        <v>514.37</v>
      </c>
      <c r="C219" s="1">
        <v>515.82000000000005</v>
      </c>
      <c r="D219" s="1">
        <v>509.08</v>
      </c>
      <c r="E219" s="1">
        <v>510.85</v>
      </c>
      <c r="F219" s="2">
        <f t="shared" si="19"/>
        <v>6.7400000000000659</v>
      </c>
      <c r="G219" s="2">
        <f t="shared" si="20"/>
        <v>2.17999999999995</v>
      </c>
      <c r="H219" s="2">
        <f t="shared" si="21"/>
        <v>8.9200000000000159</v>
      </c>
      <c r="I219" s="2">
        <f t="shared" si="22"/>
        <v>8.9200000000000159</v>
      </c>
      <c r="J219" s="7">
        <f>(I219*(1/$P$1))+(J218*(1-(1/$P$1)))</f>
        <v>5.7058459863251034</v>
      </c>
      <c r="K219" s="2">
        <f t="shared" si="17"/>
        <v>529.56753795897532</v>
      </c>
      <c r="L219" s="2">
        <f t="shared" si="18"/>
        <v>495.33246204102471</v>
      </c>
      <c r="M219" s="2" t="str">
        <f>IF(M218="Down",
    IF(E219 &gt; N218, "Up", "Down"),
    IF(E219 &lt; N218, "Down", "Up"))</f>
        <v>Down</v>
      </c>
      <c r="N219" s="2">
        <f>IF(M219="Down",
    IF( OR(K219 &lt; N218,M218="Up"), K219, N218),
    IF( OR(L219 &gt; N218, M218="Down"), L219, N218))</f>
        <v>529.56753795897532</v>
      </c>
      <c r="O219" s="3"/>
    </row>
    <row r="220" spans="1:15" ht="15.75" customHeight="1" x14ac:dyDescent="0.2">
      <c r="A220" s="5">
        <v>45397</v>
      </c>
      <c r="B220" s="1">
        <v>515.13</v>
      </c>
      <c r="C220" s="1">
        <v>515.29999999999995</v>
      </c>
      <c r="D220" s="1">
        <v>503.58</v>
      </c>
      <c r="E220" s="1">
        <v>504.45</v>
      </c>
      <c r="F220" s="2">
        <f t="shared" si="19"/>
        <v>11.71999999999997</v>
      </c>
      <c r="G220" s="2">
        <f t="shared" si="20"/>
        <v>4.4499999999999318</v>
      </c>
      <c r="H220" s="2">
        <f t="shared" si="21"/>
        <v>7.2700000000000387</v>
      </c>
      <c r="I220" s="2">
        <f t="shared" si="22"/>
        <v>11.71999999999997</v>
      </c>
      <c r="J220" s="7">
        <f>(I220*(1/$P$1))+(J219*(1-(1/$P$1)))</f>
        <v>6.3072613876925905</v>
      </c>
      <c r="K220" s="2">
        <f t="shared" si="17"/>
        <v>528.36178416307769</v>
      </c>
      <c r="L220" s="2">
        <f t="shared" si="18"/>
        <v>490.5182158369222</v>
      </c>
      <c r="M220" s="2" t="str">
        <f>IF(M219="Down",
    IF(E220 &gt; N219, "Up", "Down"),
    IF(E220 &lt; N219, "Down", "Up"))</f>
        <v>Down</v>
      </c>
      <c r="N220" s="2">
        <f>IF(M220="Down",
    IF( OR(K220 &lt; N219,M219="Up"), K220, N219),
    IF( OR(L220 &gt; N219, M219="Down"), L220, N219))</f>
        <v>528.36178416307769</v>
      </c>
      <c r="O220" s="3"/>
    </row>
    <row r="221" spans="1:15" ht="15.75" customHeight="1" x14ac:dyDescent="0.2">
      <c r="A221" s="5">
        <v>45398</v>
      </c>
      <c r="B221" s="1">
        <v>504.94</v>
      </c>
      <c r="C221" s="1">
        <v>506.5</v>
      </c>
      <c r="D221" s="1">
        <v>502.21</v>
      </c>
      <c r="E221" s="1">
        <v>503.53</v>
      </c>
      <c r="F221" s="2">
        <f t="shared" si="19"/>
        <v>4.2900000000000205</v>
      </c>
      <c r="G221" s="2">
        <f t="shared" si="20"/>
        <v>2.0500000000000114</v>
      </c>
      <c r="H221" s="2">
        <f t="shared" si="21"/>
        <v>2.2400000000000091</v>
      </c>
      <c r="I221" s="2">
        <f t="shared" si="22"/>
        <v>4.2900000000000205</v>
      </c>
      <c r="J221" s="7">
        <f>(I221*(1/$P$1))+(J220*(1-(1/$P$1)))</f>
        <v>6.1055352489233332</v>
      </c>
      <c r="K221" s="2">
        <f t="shared" si="17"/>
        <v>522.67160574677007</v>
      </c>
      <c r="L221" s="2">
        <f t="shared" si="18"/>
        <v>486.03839425323002</v>
      </c>
      <c r="M221" s="2" t="str">
        <f>IF(M220="Down",
    IF(E221 &gt; N220, "Up", "Down"),
    IF(E221 &lt; N220, "Down", "Up"))</f>
        <v>Down</v>
      </c>
      <c r="N221" s="2">
        <f>IF(M221="Down",
    IF( OR(K221 &lt; N220,M220="Up"), K221, N220),
    IF( OR(L221 &gt; N220, M220="Down"), L221, N220))</f>
        <v>522.67160574677007</v>
      </c>
      <c r="O221" s="3"/>
    </row>
    <row r="222" spans="1:15" ht="15.75" customHeight="1" x14ac:dyDescent="0.2">
      <c r="A222" s="5">
        <v>45399</v>
      </c>
      <c r="B222" s="1">
        <v>506.05</v>
      </c>
      <c r="C222" s="1">
        <v>506.22</v>
      </c>
      <c r="D222" s="1">
        <v>499.12</v>
      </c>
      <c r="E222" s="1">
        <v>500.55</v>
      </c>
      <c r="F222" s="2">
        <f t="shared" si="19"/>
        <v>7.1000000000000227</v>
      </c>
      <c r="G222" s="2">
        <f t="shared" si="20"/>
        <v>2.6900000000000546</v>
      </c>
      <c r="H222" s="2">
        <f t="shared" si="21"/>
        <v>4.4099999999999682</v>
      </c>
      <c r="I222" s="2">
        <f t="shared" si="22"/>
        <v>7.1000000000000227</v>
      </c>
      <c r="J222" s="7">
        <f>(I222*(1/$P$1))+(J221*(1-(1/$P$1)))</f>
        <v>6.2049817240310023</v>
      </c>
      <c r="K222" s="2">
        <f t="shared" si="17"/>
        <v>521.28494517209299</v>
      </c>
      <c r="L222" s="2">
        <f t="shared" si="18"/>
        <v>484.05505482790699</v>
      </c>
      <c r="M222" s="2" t="str">
        <f>IF(M221="Down",
    IF(E222 &gt; N221, "Up", "Down"),
    IF(E222 &lt; N221, "Down", "Up"))</f>
        <v>Down</v>
      </c>
      <c r="N222" s="2">
        <f>IF(M222="Down",
    IF( OR(K222 &lt; N221,M221="Up"), K222, N221),
    IF( OR(L222 &gt; N221, M221="Down"), L222, N221))</f>
        <v>521.28494517209299</v>
      </c>
      <c r="O222" s="3"/>
    </row>
    <row r="223" spans="1:15" ht="15.75" customHeight="1" x14ac:dyDescent="0.2">
      <c r="A223" s="5">
        <v>45400</v>
      </c>
      <c r="B223" s="1">
        <v>501.98</v>
      </c>
      <c r="C223" s="1">
        <v>504.13</v>
      </c>
      <c r="D223" s="1">
        <v>498.56</v>
      </c>
      <c r="E223" s="1">
        <v>499.52</v>
      </c>
      <c r="F223" s="2">
        <f t="shared" si="19"/>
        <v>5.5699999999999932</v>
      </c>
      <c r="G223" s="2">
        <f t="shared" si="20"/>
        <v>3.5799999999999841</v>
      </c>
      <c r="H223" s="2">
        <f t="shared" si="21"/>
        <v>1.9900000000000091</v>
      </c>
      <c r="I223" s="2">
        <f t="shared" si="22"/>
        <v>5.5699999999999932</v>
      </c>
      <c r="J223" s="7">
        <f>(I223*(1/$P$1))+(J222*(1-(1/$P$1)))</f>
        <v>6.1414835516279016</v>
      </c>
      <c r="K223" s="2">
        <f t="shared" si="17"/>
        <v>519.76945065488371</v>
      </c>
      <c r="L223" s="2">
        <f t="shared" si="18"/>
        <v>482.92054934511634</v>
      </c>
      <c r="M223" s="2" t="str">
        <f>IF(M222="Down",
    IF(E223 &gt; N222, "Up", "Down"),
    IF(E223 &lt; N222, "Down", "Up"))</f>
        <v>Down</v>
      </c>
      <c r="N223" s="2">
        <f>IF(M223="Down",
    IF( OR(K223 &lt; N222,M222="Up"), K223, N222),
    IF( OR(L223 &gt; N222, M222="Down"), L223, N222))</f>
        <v>519.76945065488371</v>
      </c>
      <c r="O223" s="3"/>
    </row>
    <row r="224" spans="1:15" ht="15.75" customHeight="1" x14ac:dyDescent="0.2">
      <c r="A224" s="5">
        <v>45401</v>
      </c>
      <c r="B224" s="1">
        <v>499.44</v>
      </c>
      <c r="C224" s="1">
        <v>500.45</v>
      </c>
      <c r="D224" s="1">
        <v>493.86</v>
      </c>
      <c r="E224" s="1">
        <v>495.16</v>
      </c>
      <c r="F224" s="2">
        <f t="shared" si="19"/>
        <v>6.589999999999975</v>
      </c>
      <c r="G224" s="2">
        <f t="shared" si="20"/>
        <v>0.93000000000000682</v>
      </c>
      <c r="H224" s="2">
        <f t="shared" si="21"/>
        <v>5.6599999999999682</v>
      </c>
      <c r="I224" s="2">
        <f t="shared" si="22"/>
        <v>6.589999999999975</v>
      </c>
      <c r="J224" s="7">
        <f>(I224*(1/$P$1))+(J223*(1-(1/$P$1)))</f>
        <v>6.1863351964651088</v>
      </c>
      <c r="K224" s="2">
        <f t="shared" si="17"/>
        <v>515.71400558939536</v>
      </c>
      <c r="L224" s="2">
        <f t="shared" si="18"/>
        <v>478.59599441060465</v>
      </c>
      <c r="M224" s="2" t="str">
        <f>IF(M223="Down",
    IF(E224 &gt; N223, "Up", "Down"),
    IF(E224 &lt; N223, "Down", "Up"))</f>
        <v>Down</v>
      </c>
      <c r="N224" s="2">
        <f>IF(M224="Down",
    IF( OR(K224 &lt; N223,M223="Up"), K224, N223),
    IF( OR(L224 &gt; N223, M223="Down"), L224, N223))</f>
        <v>515.71400558939536</v>
      </c>
      <c r="O224" s="3"/>
    </row>
    <row r="225" spans="1:15" ht="15.75" customHeight="1" x14ac:dyDescent="0.2">
      <c r="A225" s="5">
        <v>45404</v>
      </c>
      <c r="B225" s="1">
        <v>497.83</v>
      </c>
      <c r="C225" s="1">
        <v>502.38</v>
      </c>
      <c r="D225" s="1">
        <v>495.43</v>
      </c>
      <c r="E225" s="1">
        <v>499.72</v>
      </c>
      <c r="F225" s="2">
        <f t="shared" si="19"/>
        <v>6.9499999999999886</v>
      </c>
      <c r="G225" s="2">
        <f t="shared" si="20"/>
        <v>7.2199999999999704</v>
      </c>
      <c r="H225" s="2">
        <f t="shared" si="21"/>
        <v>0.26999999999998181</v>
      </c>
      <c r="I225" s="2">
        <f t="shared" si="22"/>
        <v>7.2199999999999704</v>
      </c>
      <c r="J225" s="7">
        <f>(I225*(1/$P$1))+(J224*(1-(1/$P$1)))</f>
        <v>6.2897016768185949</v>
      </c>
      <c r="K225" s="2">
        <f t="shared" si="17"/>
        <v>517.77410503045576</v>
      </c>
      <c r="L225" s="2">
        <f t="shared" si="18"/>
        <v>480.03589496954419</v>
      </c>
      <c r="M225" s="2" t="str">
        <f>IF(M224="Down",
    IF(E225 &gt; N224, "Up", "Down"),
    IF(E225 &lt; N224, "Down", "Up"))</f>
        <v>Down</v>
      </c>
      <c r="N225" s="2">
        <f>IF(M225="Down",
    IF( OR(K225 &lt; N224,M224="Up"), K225, N224),
    IF( OR(L225 &gt; N224, M224="Down"), L225, N224))</f>
        <v>515.71400558939536</v>
      </c>
      <c r="O225" s="3"/>
    </row>
    <row r="226" spans="1:15" ht="15.75" customHeight="1" x14ac:dyDescent="0.2">
      <c r="A226" s="5">
        <v>45405</v>
      </c>
      <c r="B226" s="1">
        <v>501.78</v>
      </c>
      <c r="C226" s="1">
        <v>506.09</v>
      </c>
      <c r="D226" s="1">
        <v>499.53</v>
      </c>
      <c r="E226" s="1">
        <v>505.65</v>
      </c>
      <c r="F226" s="2">
        <f t="shared" si="19"/>
        <v>6.5600000000000023</v>
      </c>
      <c r="G226" s="2">
        <f t="shared" si="20"/>
        <v>6.3699999999999477</v>
      </c>
      <c r="H226" s="2">
        <f t="shared" si="21"/>
        <v>0.19000000000005457</v>
      </c>
      <c r="I226" s="2">
        <f t="shared" si="22"/>
        <v>6.5600000000000023</v>
      </c>
      <c r="J226" s="7">
        <f>(I226*(1/$P$1))+(J225*(1-(1/$P$1)))</f>
        <v>6.3167315091367362</v>
      </c>
      <c r="K226" s="2">
        <f t="shared" si="17"/>
        <v>521.76019452741014</v>
      </c>
      <c r="L226" s="2">
        <f t="shared" si="18"/>
        <v>483.85980547258976</v>
      </c>
      <c r="M226" s="2" t="str">
        <f>IF(M225="Down",
    IF(E226 &gt; N225, "Up", "Down"),
    IF(E226 &lt; N225, "Down", "Up"))</f>
        <v>Down</v>
      </c>
      <c r="N226" s="2">
        <f>IF(M226="Down",
    IF( OR(K226 &lt; N225,M225="Up"), K226, N225),
    IF( OR(L226 &gt; N225, M225="Down"), L226, N225))</f>
        <v>515.71400558939536</v>
      </c>
      <c r="O226" s="3"/>
    </row>
    <row r="227" spans="1:15" ht="15.75" customHeight="1" x14ac:dyDescent="0.2">
      <c r="A227" s="5">
        <v>45406</v>
      </c>
      <c r="B227" s="1">
        <v>506.56</v>
      </c>
      <c r="C227" s="1">
        <v>507.37</v>
      </c>
      <c r="D227" s="1">
        <v>503.13</v>
      </c>
      <c r="E227" s="1">
        <v>505.41</v>
      </c>
      <c r="F227" s="2">
        <f t="shared" si="19"/>
        <v>4.2400000000000091</v>
      </c>
      <c r="G227" s="2">
        <f t="shared" si="20"/>
        <v>1.7200000000000273</v>
      </c>
      <c r="H227" s="2">
        <f t="shared" si="21"/>
        <v>2.5199999999999818</v>
      </c>
      <c r="I227" s="2">
        <f t="shared" si="22"/>
        <v>4.2400000000000091</v>
      </c>
      <c r="J227" s="7">
        <f>(I227*(1/$P$1))+(J226*(1-(1/$P$1)))</f>
        <v>6.1090583582230638</v>
      </c>
      <c r="K227" s="2">
        <f t="shared" si="17"/>
        <v>523.57717507466919</v>
      </c>
      <c r="L227" s="2">
        <f t="shared" si="18"/>
        <v>486.92282492533081</v>
      </c>
      <c r="M227" s="2" t="str">
        <f>IF(M226="Down",
    IF(E227 &gt; N226, "Up", "Down"),
    IF(E227 &lt; N226, "Down", "Up"))</f>
        <v>Down</v>
      </c>
      <c r="N227" s="2">
        <f>IF(M227="Down",
    IF( OR(K227 &lt; N226,M226="Up"), K227, N226),
    IF( OR(L227 &gt; N226, M226="Down"), L227, N226))</f>
        <v>515.71400558939536</v>
      </c>
      <c r="O227" s="3"/>
    </row>
    <row r="228" spans="1:15" ht="15.75" customHeight="1" x14ac:dyDescent="0.2">
      <c r="A228" s="5">
        <v>45407</v>
      </c>
      <c r="B228" s="1">
        <v>499.18</v>
      </c>
      <c r="C228" s="1">
        <v>504.27</v>
      </c>
      <c r="D228" s="1">
        <v>497.49</v>
      </c>
      <c r="E228" s="1">
        <v>503.49</v>
      </c>
      <c r="F228" s="2">
        <f t="shared" si="19"/>
        <v>6.7799999999999727</v>
      </c>
      <c r="G228" s="2">
        <f t="shared" si="20"/>
        <v>1.1400000000000432</v>
      </c>
      <c r="H228" s="2">
        <f t="shared" si="21"/>
        <v>7.9200000000000159</v>
      </c>
      <c r="I228" s="2">
        <f t="shared" si="22"/>
        <v>7.9200000000000159</v>
      </c>
      <c r="J228" s="7">
        <f>(I228*(1/$P$1))+(J227*(1-(1/$P$1)))</f>
        <v>6.2901525224007591</v>
      </c>
      <c r="K228" s="2">
        <f t="shared" si="17"/>
        <v>519.75045756720226</v>
      </c>
      <c r="L228" s="2">
        <f t="shared" si="18"/>
        <v>482.00954243279773</v>
      </c>
      <c r="M228" s="2" t="str">
        <f>IF(M227="Down",
    IF(E228 &gt; N227, "Up", "Down"),
    IF(E228 &lt; N227, "Down", "Up"))</f>
        <v>Down</v>
      </c>
      <c r="N228" s="2">
        <f>IF(M228="Down",
    IF( OR(K228 &lt; N227,M227="Up"), K228, N227),
    IF( OR(L228 &gt; N227, M227="Down"), L228, N227))</f>
        <v>515.71400558939536</v>
      </c>
      <c r="O228" s="3"/>
    </row>
    <row r="229" spans="1:15" ht="15.75" customHeight="1" x14ac:dyDescent="0.2">
      <c r="A229" s="5">
        <v>45408</v>
      </c>
      <c r="B229" s="1">
        <v>506.35</v>
      </c>
      <c r="C229" s="1">
        <v>509.88</v>
      </c>
      <c r="D229" s="1">
        <v>505.7</v>
      </c>
      <c r="E229" s="1">
        <v>508.26</v>
      </c>
      <c r="F229" s="2">
        <f t="shared" si="19"/>
        <v>4.1800000000000068</v>
      </c>
      <c r="G229" s="2">
        <f t="shared" si="20"/>
        <v>6.3899999999999864</v>
      </c>
      <c r="H229" s="2">
        <f t="shared" si="21"/>
        <v>2.2099999999999795</v>
      </c>
      <c r="I229" s="2">
        <f t="shared" si="22"/>
        <v>6.3899999999999864</v>
      </c>
      <c r="J229" s="7">
        <f>(I229*(1/$P$1))+(J228*(1-(1/$P$1)))</f>
        <v>6.3001372701606817</v>
      </c>
      <c r="K229" s="2">
        <f t="shared" si="17"/>
        <v>526.69041181048203</v>
      </c>
      <c r="L229" s="2">
        <f t="shared" si="18"/>
        <v>488.88958818951789</v>
      </c>
      <c r="M229" s="2" t="str">
        <f>IF(M228="Down",
    IF(E229 &gt; N228, "Up", "Down"),
    IF(E229 &lt; N228, "Down", "Up"))</f>
        <v>Down</v>
      </c>
      <c r="N229" s="2">
        <f>IF(M229="Down",
    IF( OR(K229 &lt; N228,M228="Up"), K229, N228),
    IF( OR(L229 &gt; N228, M228="Down"), L229, N228))</f>
        <v>515.71400558939536</v>
      </c>
      <c r="O229" s="3"/>
    </row>
    <row r="230" spans="1:15" ht="15.75" customHeight="1" x14ac:dyDescent="0.2">
      <c r="A230" s="5">
        <v>45411</v>
      </c>
      <c r="B230" s="1">
        <v>510.09</v>
      </c>
      <c r="C230" s="1">
        <v>510.75</v>
      </c>
      <c r="D230" s="1">
        <v>507.25</v>
      </c>
      <c r="E230" s="1">
        <v>510.06</v>
      </c>
      <c r="F230" s="2">
        <f t="shared" si="19"/>
        <v>3.5</v>
      </c>
      <c r="G230" s="2">
        <f t="shared" si="20"/>
        <v>2.4900000000000091</v>
      </c>
      <c r="H230" s="2">
        <f t="shared" si="21"/>
        <v>1.0099999999999909</v>
      </c>
      <c r="I230" s="2">
        <f t="shared" si="22"/>
        <v>3.5</v>
      </c>
      <c r="J230" s="7">
        <f>(I230*(1/$P$1))+(J229*(1-(1/$P$1)))</f>
        <v>6.0201235431446136</v>
      </c>
      <c r="K230" s="2">
        <f t="shared" si="17"/>
        <v>527.06037062943381</v>
      </c>
      <c r="L230" s="2">
        <f t="shared" si="18"/>
        <v>490.93962937056614</v>
      </c>
      <c r="M230" s="2" t="str">
        <f>IF(M229="Down",
    IF(E230 &gt; N229, "Up", "Down"),
    IF(E230 &lt; N229, "Down", "Up"))</f>
        <v>Down</v>
      </c>
      <c r="N230" s="2">
        <f>IF(M230="Down",
    IF( OR(K230 &lt; N229,M229="Up"), K230, N229),
    IF( OR(L230 &gt; N229, M229="Down"), L230, N229))</f>
        <v>515.71400558939536</v>
      </c>
      <c r="O230" s="3"/>
    </row>
    <row r="231" spans="1:15" ht="15.75" customHeight="1" x14ac:dyDescent="0.2">
      <c r="A231" s="5">
        <v>45412</v>
      </c>
      <c r="B231" s="1">
        <v>508.56</v>
      </c>
      <c r="C231" s="1">
        <v>509.56</v>
      </c>
      <c r="D231" s="1">
        <v>501.98</v>
      </c>
      <c r="E231" s="1">
        <v>501.98</v>
      </c>
      <c r="F231" s="2">
        <f t="shared" si="19"/>
        <v>7.5799999999999841</v>
      </c>
      <c r="G231" s="2">
        <f t="shared" si="20"/>
        <v>0.5</v>
      </c>
      <c r="H231" s="2">
        <f t="shared" si="21"/>
        <v>8.0799999999999841</v>
      </c>
      <c r="I231" s="2">
        <f t="shared" si="22"/>
        <v>8.0799999999999841</v>
      </c>
      <c r="J231" s="7">
        <f>(I231*(1/$P$1))+(J230*(1-(1/$P$1)))</f>
        <v>6.226111188830151</v>
      </c>
      <c r="K231" s="2">
        <f t="shared" si="17"/>
        <v>524.44833356649042</v>
      </c>
      <c r="L231" s="2">
        <f t="shared" si="18"/>
        <v>487.09166643350954</v>
      </c>
      <c r="M231" s="2" t="str">
        <f>IF(M230="Down",
    IF(E231 &gt; N230, "Up", "Down"),
    IF(E231 &lt; N230, "Down", "Up"))</f>
        <v>Down</v>
      </c>
      <c r="N231" s="2">
        <f>IF(M231="Down",
    IF( OR(K231 &lt; N230,M230="Up"), K231, N230),
    IF( OR(L231 &gt; N230, M230="Down"), L231, N230))</f>
        <v>515.71400558939536</v>
      </c>
      <c r="O231" s="3"/>
    </row>
    <row r="232" spans="1:15" ht="15.75" customHeight="1" x14ac:dyDescent="0.2">
      <c r="A232" s="5">
        <v>45413</v>
      </c>
      <c r="B232" s="1">
        <v>501.38</v>
      </c>
      <c r="C232" s="1">
        <v>508.19</v>
      </c>
      <c r="D232" s="1">
        <v>499.86</v>
      </c>
      <c r="E232" s="1">
        <v>500.35</v>
      </c>
      <c r="F232" s="2">
        <f t="shared" si="19"/>
        <v>8.3299999999999841</v>
      </c>
      <c r="G232" s="2">
        <f t="shared" si="20"/>
        <v>6.2099999999999795</v>
      </c>
      <c r="H232" s="2">
        <f t="shared" si="21"/>
        <v>2.1200000000000045</v>
      </c>
      <c r="I232" s="2">
        <f t="shared" si="22"/>
        <v>8.3299999999999841</v>
      </c>
      <c r="J232" s="7">
        <f>(I232*(1/$P$1))+(J231*(1-(1/$P$1)))</f>
        <v>6.4365000699471349</v>
      </c>
      <c r="K232" s="2">
        <f t="shared" si="17"/>
        <v>523.33450020984139</v>
      </c>
      <c r="L232" s="2">
        <f t="shared" si="18"/>
        <v>484.71549979015856</v>
      </c>
      <c r="M232" s="2" t="str">
        <f>IF(M231="Down",
    IF(E232 &gt; N231, "Up", "Down"),
    IF(E232 &lt; N231, "Down", "Up"))</f>
        <v>Down</v>
      </c>
      <c r="N232" s="2">
        <f>IF(M232="Down",
    IF( OR(K232 &lt; N231,M231="Up"), K232, N231),
    IF( OR(L232 &gt; N231, M231="Down"), L232, N231))</f>
        <v>515.71400558939536</v>
      </c>
      <c r="O232" s="3"/>
    </row>
    <row r="233" spans="1:15" ht="15.75" customHeight="1" x14ac:dyDescent="0.2">
      <c r="A233" s="5">
        <v>45414</v>
      </c>
      <c r="B233" s="1">
        <v>504.15</v>
      </c>
      <c r="C233" s="1">
        <v>505.89</v>
      </c>
      <c r="D233" s="1">
        <v>499.55</v>
      </c>
      <c r="E233" s="1">
        <v>505.03</v>
      </c>
      <c r="F233" s="2">
        <f t="shared" si="19"/>
        <v>6.339999999999975</v>
      </c>
      <c r="G233" s="2">
        <f t="shared" si="20"/>
        <v>5.5399999999999636</v>
      </c>
      <c r="H233" s="2">
        <f t="shared" si="21"/>
        <v>0.80000000000001137</v>
      </c>
      <c r="I233" s="2">
        <f t="shared" si="22"/>
        <v>6.339999999999975</v>
      </c>
      <c r="J233" s="7">
        <f>(I233*(1/$P$1))+(J232*(1-(1/$P$1)))</f>
        <v>6.4268500629524192</v>
      </c>
      <c r="K233" s="2">
        <f t="shared" si="17"/>
        <v>522.00055018885723</v>
      </c>
      <c r="L233" s="2">
        <f t="shared" si="18"/>
        <v>483.43944981114277</v>
      </c>
      <c r="M233" s="2" t="str">
        <f>IF(M232="Down",
    IF(E233 &gt; N232, "Up", "Down"),
    IF(E233 &lt; N232, "Down", "Up"))</f>
        <v>Down</v>
      </c>
      <c r="N233" s="2">
        <f>IF(M233="Down",
    IF( OR(K233 &lt; N232,M232="Up"), K233, N232),
    IF( OR(L233 &gt; N232, M232="Down"), L233, N232))</f>
        <v>515.71400558939536</v>
      </c>
      <c r="O233" s="3"/>
    </row>
    <row r="234" spans="1:15" ht="15.75" customHeight="1" x14ac:dyDescent="0.2">
      <c r="A234" s="5">
        <v>45415</v>
      </c>
      <c r="B234" s="1">
        <v>511.16</v>
      </c>
      <c r="C234" s="1">
        <v>512.54999999999995</v>
      </c>
      <c r="D234" s="1">
        <v>508.56</v>
      </c>
      <c r="E234" s="1">
        <v>511.29</v>
      </c>
      <c r="F234" s="2">
        <f t="shared" si="19"/>
        <v>3.9899999999999523</v>
      </c>
      <c r="G234" s="2">
        <f t="shared" si="20"/>
        <v>7.5199999999999818</v>
      </c>
      <c r="H234" s="2">
        <f t="shared" si="21"/>
        <v>3.5300000000000296</v>
      </c>
      <c r="I234" s="2">
        <f t="shared" si="22"/>
        <v>7.5199999999999818</v>
      </c>
      <c r="J234" s="7">
        <f>(I234*(1/$P$1))+(J233*(1-(1/$P$1)))</f>
        <v>6.5361650566571754</v>
      </c>
      <c r="K234" s="2">
        <f t="shared" si="17"/>
        <v>530.1634951699715</v>
      </c>
      <c r="L234" s="2">
        <f t="shared" si="18"/>
        <v>490.9465048300284</v>
      </c>
      <c r="M234" s="2" t="str">
        <f>IF(M233="Down",
    IF(E234 &gt; N233, "Up", "Down"),
    IF(E234 &lt; N233, "Down", "Up"))</f>
        <v>Down</v>
      </c>
      <c r="N234" s="2">
        <f>IF(M234="Down",
    IF( OR(K234 &lt; N233,M233="Up"), K234, N233),
    IF( OR(L234 &gt; N233, M233="Down"), L234, N233))</f>
        <v>515.71400558939536</v>
      </c>
      <c r="O234" s="3"/>
    </row>
    <row r="235" spans="1:15" ht="15.75" customHeight="1" x14ac:dyDescent="0.2">
      <c r="A235" s="5">
        <v>45418</v>
      </c>
      <c r="B235" s="1">
        <v>513.75</v>
      </c>
      <c r="C235" s="1">
        <v>516.61</v>
      </c>
      <c r="D235" s="1">
        <v>513.29999999999995</v>
      </c>
      <c r="E235" s="1">
        <v>516.57000000000005</v>
      </c>
      <c r="F235" s="2">
        <f t="shared" si="19"/>
        <v>3.3100000000000591</v>
      </c>
      <c r="G235" s="2">
        <f t="shared" si="20"/>
        <v>5.3199999999999932</v>
      </c>
      <c r="H235" s="2">
        <f t="shared" si="21"/>
        <v>2.0099999999999341</v>
      </c>
      <c r="I235" s="2">
        <f t="shared" si="22"/>
        <v>5.3199999999999932</v>
      </c>
      <c r="J235" s="7">
        <f>(I235*(1/$P$1))+(J234*(1-(1/$P$1)))</f>
        <v>6.4145485509914568</v>
      </c>
      <c r="K235" s="2">
        <f t="shared" si="17"/>
        <v>534.19864565297428</v>
      </c>
      <c r="L235" s="2">
        <f t="shared" si="18"/>
        <v>495.71135434702558</v>
      </c>
      <c r="M235" s="2" t="str">
        <f>IF(M234="Down",
    IF(E235 &gt; N234, "Up", "Down"),
    IF(E235 &lt; N234, "Down", "Up"))</f>
        <v>Up</v>
      </c>
      <c r="N235" s="2">
        <f>IF(M235="Down",
    IF( OR(K235 &lt; N234,M234="Up"), K235, N234),
    IF( OR(L235 &gt; N234, M234="Down"), L235, N234))</f>
        <v>495.71135434702558</v>
      </c>
      <c r="O235" s="3"/>
    </row>
    <row r="236" spans="1:15" ht="15.75" customHeight="1" x14ac:dyDescent="0.2">
      <c r="A236" s="5">
        <v>45419</v>
      </c>
      <c r="B236" s="1">
        <v>517.55999999999995</v>
      </c>
      <c r="C236" s="1">
        <v>518.57000000000005</v>
      </c>
      <c r="D236" s="1">
        <v>516.45000000000005</v>
      </c>
      <c r="E236" s="1">
        <v>517.14</v>
      </c>
      <c r="F236" s="2">
        <f t="shared" si="19"/>
        <v>2.1200000000000045</v>
      </c>
      <c r="G236" s="2">
        <f t="shared" si="20"/>
        <v>2</v>
      </c>
      <c r="H236" s="2">
        <f t="shared" si="21"/>
        <v>0.12000000000000455</v>
      </c>
      <c r="I236" s="2">
        <f t="shared" si="22"/>
        <v>2.1200000000000045</v>
      </c>
      <c r="J236" s="7">
        <f>(I236*(1/$P$1))+(J235*(1-(1/$P$1)))</f>
        <v>5.9850936958923118</v>
      </c>
      <c r="K236" s="2">
        <f t="shared" si="17"/>
        <v>535.46528108767689</v>
      </c>
      <c r="L236" s="2">
        <f t="shared" si="18"/>
        <v>499.55471891232304</v>
      </c>
      <c r="M236" s="2" t="str">
        <f>IF(M235="Down",
    IF(E236 &gt; N235, "Up", "Down"),
    IF(E236 &lt; N235, "Down", "Up"))</f>
        <v>Up</v>
      </c>
      <c r="N236" s="2">
        <f>IF(M236="Down",
    IF( OR(K236 &lt; N235,M235="Up"), K236, N235),
    IF( OR(L236 &gt; N235, M235="Down"), L236, N235))</f>
        <v>499.55471891232304</v>
      </c>
      <c r="O236" s="3"/>
    </row>
    <row r="237" spans="1:15" ht="15.75" customHeight="1" x14ac:dyDescent="0.2">
      <c r="A237" s="5">
        <v>45420</v>
      </c>
      <c r="B237" s="1">
        <v>515.26</v>
      </c>
      <c r="C237" s="1">
        <v>517.74</v>
      </c>
      <c r="D237" s="1">
        <v>515.14</v>
      </c>
      <c r="E237" s="1">
        <v>517.19000000000005</v>
      </c>
      <c r="F237" s="2">
        <f t="shared" si="19"/>
        <v>2.6000000000000227</v>
      </c>
      <c r="G237" s="2">
        <f t="shared" si="20"/>
        <v>0.60000000000002274</v>
      </c>
      <c r="H237" s="2">
        <f t="shared" si="21"/>
        <v>2</v>
      </c>
      <c r="I237" s="2">
        <f t="shared" si="22"/>
        <v>2.6000000000000227</v>
      </c>
      <c r="J237" s="7">
        <f>(I237*(1/$P$1))+(J236*(1-(1/$P$1)))</f>
        <v>5.646584326303083</v>
      </c>
      <c r="K237" s="2">
        <f t="shared" ref="K237:K300" si="23">((C237+D237)/2)+$R$1*J237</f>
        <v>533.37975297890932</v>
      </c>
      <c r="L237" s="2">
        <f t="shared" ref="L237:L300" si="24">((C237+D237)/2)-$R$1*J237</f>
        <v>499.50024702109079</v>
      </c>
      <c r="M237" s="2" t="str">
        <f>IF(M236="Down",
    IF(E237 &gt; N236, "Up", "Down"),
    IF(E237 &lt; N236, "Down", "Up"))</f>
        <v>Up</v>
      </c>
      <c r="N237" s="2">
        <f>IF(M237="Down",
    IF( OR(K237 &lt; N236,M236="Up"), K237, N236),
    IF( OR(L237 &gt; N236, M236="Down"), L237, N236))</f>
        <v>499.55471891232304</v>
      </c>
      <c r="O237" s="3"/>
    </row>
    <row r="238" spans="1:15" ht="15.75" customHeight="1" x14ac:dyDescent="0.2">
      <c r="A238" s="5">
        <v>45421</v>
      </c>
      <c r="B238" s="1">
        <v>517.38</v>
      </c>
      <c r="C238" s="1">
        <v>520.21</v>
      </c>
      <c r="D238" s="1">
        <v>516.71</v>
      </c>
      <c r="E238" s="1">
        <v>520.16999999999996</v>
      </c>
      <c r="F238" s="2">
        <f t="shared" si="19"/>
        <v>3.5</v>
      </c>
      <c r="G238" s="2">
        <f t="shared" si="20"/>
        <v>3.0199999999999818</v>
      </c>
      <c r="H238" s="2">
        <f t="shared" si="21"/>
        <v>0.48000000000001819</v>
      </c>
      <c r="I238" s="2">
        <f t="shared" si="22"/>
        <v>3.5</v>
      </c>
      <c r="J238" s="7">
        <f>(I238*(1/$P$1))+(J237*(1-(1/$P$1)))</f>
        <v>5.4319258936727746</v>
      </c>
      <c r="K238" s="2">
        <f t="shared" si="23"/>
        <v>534.75577768101834</v>
      </c>
      <c r="L238" s="2">
        <f t="shared" si="24"/>
        <v>502.16422231898173</v>
      </c>
      <c r="M238" s="2" t="str">
        <f>IF(M237="Down",
    IF(E238 &gt; N237, "Up", "Down"),
    IF(E238 &lt; N237, "Down", "Up"))</f>
        <v>Up</v>
      </c>
      <c r="N238" s="2">
        <f>IF(M238="Down",
    IF( OR(K238 &lt; N237,M237="Up"), K238, N237),
    IF( OR(L238 &gt; N237, M237="Down"), L238, N237))</f>
        <v>502.16422231898173</v>
      </c>
      <c r="O238" s="3"/>
    </row>
    <row r="239" spans="1:15" ht="15.75" customHeight="1" x14ac:dyDescent="0.2">
      <c r="A239" s="5">
        <v>45422</v>
      </c>
      <c r="B239" s="1">
        <v>521.80999999999995</v>
      </c>
      <c r="C239" s="1">
        <v>522.64</v>
      </c>
      <c r="D239" s="1">
        <v>519.59</v>
      </c>
      <c r="E239" s="1">
        <v>520.84</v>
      </c>
      <c r="F239" s="2">
        <f t="shared" si="19"/>
        <v>3.0499999999999545</v>
      </c>
      <c r="G239" s="2">
        <f t="shared" si="20"/>
        <v>2.4700000000000273</v>
      </c>
      <c r="H239" s="2">
        <f t="shared" si="21"/>
        <v>0.57999999999992724</v>
      </c>
      <c r="I239" s="2">
        <f t="shared" si="22"/>
        <v>3.0499999999999545</v>
      </c>
      <c r="J239" s="7">
        <f>(I239*(1/$P$1))+(J238*(1-(1/$P$1)))</f>
        <v>5.1937333043054927</v>
      </c>
      <c r="K239" s="2">
        <f t="shared" si="23"/>
        <v>536.69619991291654</v>
      </c>
      <c r="L239" s="2">
        <f t="shared" si="24"/>
        <v>505.53380008708353</v>
      </c>
      <c r="M239" s="2" t="str">
        <f>IF(M238="Down",
    IF(E239 &gt; N238, "Up", "Down"),
    IF(E239 &lt; N238, "Down", "Up"))</f>
        <v>Up</v>
      </c>
      <c r="N239" s="2">
        <f>IF(M239="Down",
    IF( OR(K239 &lt; N238,M238="Up"), K239, N238),
    IF( OR(L239 &gt; N238, M238="Down"), L239, N238))</f>
        <v>505.53380008708353</v>
      </c>
      <c r="O239" s="3"/>
    </row>
    <row r="240" spans="1:15" ht="15.75" customHeight="1" x14ac:dyDescent="0.2">
      <c r="A240" s="5">
        <v>45425</v>
      </c>
      <c r="B240" s="1">
        <v>522.55999999999995</v>
      </c>
      <c r="C240" s="1">
        <v>522.66999999999996</v>
      </c>
      <c r="D240" s="1">
        <v>519.74</v>
      </c>
      <c r="E240" s="1">
        <v>520.91</v>
      </c>
      <c r="F240" s="2">
        <f t="shared" si="19"/>
        <v>2.92999999999995</v>
      </c>
      <c r="G240" s="2">
        <f t="shared" si="20"/>
        <v>1.8299999999999272</v>
      </c>
      <c r="H240" s="2">
        <f t="shared" si="21"/>
        <v>1.1000000000000227</v>
      </c>
      <c r="I240" s="2">
        <f t="shared" si="22"/>
        <v>2.92999999999995</v>
      </c>
      <c r="J240" s="7">
        <f>(I240*(1/$P$1))+(J239*(1-(1/$P$1)))</f>
        <v>4.9673599738749381</v>
      </c>
      <c r="K240" s="2">
        <f t="shared" si="23"/>
        <v>536.10707992162475</v>
      </c>
      <c r="L240" s="2">
        <f t="shared" si="24"/>
        <v>506.30292007837511</v>
      </c>
      <c r="M240" s="2" t="str">
        <f>IF(M239="Down",
    IF(E240 &gt; N239, "Up", "Down"),
    IF(E240 &lt; N239, "Down", "Up"))</f>
        <v>Up</v>
      </c>
      <c r="N240" s="2">
        <f>IF(M240="Down",
    IF( OR(K240 &lt; N239,M239="Up"), K240, N239),
    IF( OR(L240 &gt; N239, M239="Down"), L240, N239))</f>
        <v>506.30292007837511</v>
      </c>
      <c r="O240" s="3"/>
    </row>
    <row r="241" spans="1:15" ht="15.75" customHeight="1" x14ac:dyDescent="0.2">
      <c r="A241" s="5">
        <v>45426</v>
      </c>
      <c r="B241" s="1">
        <v>521.11</v>
      </c>
      <c r="C241" s="1">
        <v>523.83000000000004</v>
      </c>
      <c r="D241" s="1">
        <v>520.55999999999995</v>
      </c>
      <c r="E241" s="1">
        <v>523.29999999999995</v>
      </c>
      <c r="F241" s="2">
        <f t="shared" si="19"/>
        <v>3.2700000000000955</v>
      </c>
      <c r="G241" s="2">
        <f t="shared" si="20"/>
        <v>2.9200000000000728</v>
      </c>
      <c r="H241" s="2">
        <f t="shared" si="21"/>
        <v>0.35000000000002274</v>
      </c>
      <c r="I241" s="2">
        <f t="shared" si="22"/>
        <v>3.2700000000000955</v>
      </c>
      <c r="J241" s="7">
        <f>(I241*(1/$P$1))+(J240*(1-(1/$P$1)))</f>
        <v>4.7976239764874542</v>
      </c>
      <c r="K241" s="2">
        <f t="shared" si="23"/>
        <v>536.58787192946227</v>
      </c>
      <c r="L241" s="2">
        <f t="shared" si="24"/>
        <v>507.80212807053755</v>
      </c>
      <c r="M241" s="2" t="str">
        <f>IF(M240="Down",
    IF(E241 &gt; N240, "Up", "Down"),
    IF(E241 &lt; N240, "Down", "Up"))</f>
        <v>Up</v>
      </c>
      <c r="N241" s="2">
        <f>IF(M241="Down",
    IF( OR(K241 &lt; N240,M240="Up"), K241, N240),
    IF( OR(L241 &gt; N240, M240="Down"), L241, N240))</f>
        <v>507.80212807053755</v>
      </c>
      <c r="O241" s="3"/>
    </row>
    <row r="242" spans="1:15" ht="15.75" customHeight="1" x14ac:dyDescent="0.2">
      <c r="A242" s="5">
        <v>45427</v>
      </c>
      <c r="B242" s="1">
        <v>525.83000000000004</v>
      </c>
      <c r="C242" s="1">
        <v>530.08000000000004</v>
      </c>
      <c r="D242" s="1">
        <v>525.17999999999995</v>
      </c>
      <c r="E242" s="1">
        <v>529.78</v>
      </c>
      <c r="F242" s="2">
        <f t="shared" si="19"/>
        <v>4.9000000000000909</v>
      </c>
      <c r="G242" s="2">
        <f t="shared" si="20"/>
        <v>6.7800000000000864</v>
      </c>
      <c r="H242" s="2">
        <f t="shared" si="21"/>
        <v>1.8799999999999955</v>
      </c>
      <c r="I242" s="2">
        <f t="shared" si="22"/>
        <v>6.7800000000000864</v>
      </c>
      <c r="J242" s="7">
        <f>(I242*(1/$P$1))+(J241*(1-(1/$P$1)))</f>
        <v>4.995861578838718</v>
      </c>
      <c r="K242" s="2">
        <f t="shared" si="23"/>
        <v>542.61758473651616</v>
      </c>
      <c r="L242" s="2">
        <f t="shared" si="24"/>
        <v>512.64241526348383</v>
      </c>
      <c r="M242" s="2" t="str">
        <f>IF(M241="Down",
    IF(E242 &gt; N241, "Up", "Down"),
    IF(E242 &lt; N241, "Down", "Up"))</f>
        <v>Up</v>
      </c>
      <c r="N242" s="2">
        <f>IF(M242="Down",
    IF( OR(K242 &lt; N241,M241="Up"), K242, N241),
    IF( OR(L242 &gt; N241, M241="Down"), L242, N241))</f>
        <v>512.64241526348383</v>
      </c>
      <c r="O242" s="3"/>
    </row>
    <row r="243" spans="1:15" ht="15.75" customHeight="1" x14ac:dyDescent="0.2">
      <c r="A243" s="5">
        <v>45428</v>
      </c>
      <c r="B243" s="1">
        <v>529.88</v>
      </c>
      <c r="C243" s="1">
        <v>531.52</v>
      </c>
      <c r="D243" s="1">
        <v>528.54</v>
      </c>
      <c r="E243" s="1">
        <v>528.69000000000005</v>
      </c>
      <c r="F243" s="2">
        <f t="shared" si="19"/>
        <v>2.9800000000000182</v>
      </c>
      <c r="G243" s="2">
        <f t="shared" si="20"/>
        <v>1.7400000000000091</v>
      </c>
      <c r="H243" s="2">
        <f t="shared" si="21"/>
        <v>1.2400000000000091</v>
      </c>
      <c r="I243" s="2">
        <f t="shared" si="22"/>
        <v>2.9800000000000182</v>
      </c>
      <c r="J243" s="7">
        <f>(I243*(1/$P$1))+(J242*(1-(1/$P$1)))</f>
        <v>4.7942754209548477</v>
      </c>
      <c r="K243" s="2">
        <f t="shared" si="23"/>
        <v>544.41282626286454</v>
      </c>
      <c r="L243" s="2">
        <f t="shared" si="24"/>
        <v>515.6471737371354</v>
      </c>
      <c r="M243" s="2" t="str">
        <f>IF(M242="Down",
    IF(E243 &gt; N242, "Up", "Down"),
    IF(E243 &lt; N242, "Down", "Up"))</f>
        <v>Up</v>
      </c>
      <c r="N243" s="2">
        <f>IF(M243="Down",
    IF( OR(K243 &lt; N242,M242="Up"), K243, N242),
    IF( OR(L243 &gt; N242, M242="Down"), L243, N242))</f>
        <v>515.6471737371354</v>
      </c>
      <c r="O243" s="3"/>
    </row>
    <row r="244" spans="1:15" ht="15.75" customHeight="1" x14ac:dyDescent="0.2">
      <c r="A244" s="5">
        <v>45429</v>
      </c>
      <c r="B244" s="1">
        <v>528.80999999999995</v>
      </c>
      <c r="C244" s="1">
        <v>529.52</v>
      </c>
      <c r="D244" s="1">
        <v>527.32000000000005</v>
      </c>
      <c r="E244" s="1">
        <v>529.45000000000005</v>
      </c>
      <c r="F244" s="2">
        <f t="shared" si="19"/>
        <v>2.1999999999999318</v>
      </c>
      <c r="G244" s="2">
        <f t="shared" si="20"/>
        <v>0.82999999999992724</v>
      </c>
      <c r="H244" s="2">
        <f t="shared" si="21"/>
        <v>1.3700000000000045</v>
      </c>
      <c r="I244" s="2">
        <f t="shared" si="22"/>
        <v>2.1999999999999318</v>
      </c>
      <c r="J244" s="7">
        <f>(I244*(1/$P$1))+(J243*(1-(1/$P$1)))</f>
        <v>4.5348478788593569</v>
      </c>
      <c r="K244" s="2">
        <f t="shared" si="23"/>
        <v>542.02454363657819</v>
      </c>
      <c r="L244" s="2">
        <f t="shared" si="24"/>
        <v>514.81545636342196</v>
      </c>
      <c r="M244" s="2" t="str">
        <f>IF(M243="Down",
    IF(E244 &gt; N243, "Up", "Down"),
    IF(E244 &lt; N243, "Down", "Up"))</f>
        <v>Up</v>
      </c>
      <c r="N244" s="2">
        <f>IF(M244="Down",
    IF( OR(K244 &lt; N243,M243="Up"), K244, N243),
    IF( OR(L244 &gt; N243, M243="Down"), L244, N243))</f>
        <v>515.6471737371354</v>
      </c>
      <c r="O244" s="3"/>
    </row>
    <row r="245" spans="1:15" ht="15.75" customHeight="1" x14ac:dyDescent="0.2">
      <c r="A245" s="5">
        <v>45432</v>
      </c>
      <c r="B245" s="1">
        <v>529.57000000000005</v>
      </c>
      <c r="C245" s="1">
        <v>531.55999999999995</v>
      </c>
      <c r="D245" s="1">
        <v>529.16999999999996</v>
      </c>
      <c r="E245" s="1">
        <v>530.05999999999995</v>
      </c>
      <c r="F245" s="2">
        <f t="shared" si="19"/>
        <v>2.3899999999999864</v>
      </c>
      <c r="G245" s="2">
        <f t="shared" si="20"/>
        <v>2.1099999999999</v>
      </c>
      <c r="H245" s="2">
        <f t="shared" si="21"/>
        <v>0.2800000000000864</v>
      </c>
      <c r="I245" s="2">
        <f t="shared" si="22"/>
        <v>2.3899999999999864</v>
      </c>
      <c r="J245" s="7">
        <f>(I245*(1/$P$1))+(J244*(1-(1/$P$1)))</f>
        <v>4.3203630909734203</v>
      </c>
      <c r="K245" s="2">
        <f t="shared" si="23"/>
        <v>543.32608927292029</v>
      </c>
      <c r="L245" s="2">
        <f t="shared" si="24"/>
        <v>517.40391072707973</v>
      </c>
      <c r="M245" s="2" t="str">
        <f>IF(M244="Down",
    IF(E245 &gt; N244, "Up", "Down"),
    IF(E245 &lt; N244, "Down", "Up"))</f>
        <v>Up</v>
      </c>
      <c r="N245" s="2">
        <f>IF(M245="Down",
    IF( OR(K245 &lt; N244,M244="Up"), K245, N244),
    IF( OR(L245 &gt; N244, M244="Down"), L245, N244))</f>
        <v>517.40391072707973</v>
      </c>
      <c r="O245" s="3"/>
    </row>
    <row r="246" spans="1:15" ht="15.75" customHeight="1" x14ac:dyDescent="0.2">
      <c r="A246" s="5">
        <v>45433</v>
      </c>
      <c r="B246" s="1">
        <v>529.28</v>
      </c>
      <c r="C246" s="1">
        <v>531.52</v>
      </c>
      <c r="D246" s="1">
        <v>529.07000000000005</v>
      </c>
      <c r="E246" s="1">
        <v>531.36</v>
      </c>
      <c r="F246" s="2">
        <f t="shared" si="19"/>
        <v>2.4499999999999318</v>
      </c>
      <c r="G246" s="2">
        <f t="shared" si="20"/>
        <v>1.4600000000000364</v>
      </c>
      <c r="H246" s="2">
        <f t="shared" si="21"/>
        <v>0.98999999999989541</v>
      </c>
      <c r="I246" s="2">
        <f t="shared" si="22"/>
        <v>2.4499999999999318</v>
      </c>
      <c r="J246" s="7">
        <f>(I246*(1/$P$1))+(J245*(1-(1/$P$1)))</f>
        <v>4.1333267818760717</v>
      </c>
      <c r="K246" s="2">
        <f t="shared" si="23"/>
        <v>542.69498034562832</v>
      </c>
      <c r="L246" s="2">
        <f t="shared" si="24"/>
        <v>517.89501965437182</v>
      </c>
      <c r="M246" s="2" t="str">
        <f>IF(M245="Down",
    IF(E246 &gt; N245, "Up", "Down"),
    IF(E246 &lt; N245, "Down", "Up"))</f>
        <v>Up</v>
      </c>
      <c r="N246" s="2">
        <f>IF(M246="Down",
    IF( OR(K246 &lt; N245,M245="Up"), K246, N245),
    IF( OR(L246 &gt; N245, M245="Down"), L246, N245))</f>
        <v>517.89501965437182</v>
      </c>
      <c r="O246" s="3"/>
    </row>
    <row r="247" spans="1:15" ht="15.75" customHeight="1" x14ac:dyDescent="0.2">
      <c r="A247" s="5">
        <v>45434</v>
      </c>
      <c r="B247" s="1">
        <v>530.65</v>
      </c>
      <c r="C247" s="1">
        <v>531.38</v>
      </c>
      <c r="D247" s="1">
        <v>527.6</v>
      </c>
      <c r="E247" s="1">
        <v>529.83000000000004</v>
      </c>
      <c r="F247" s="2">
        <f t="shared" si="19"/>
        <v>3.7799999999999727</v>
      </c>
      <c r="G247" s="2">
        <f t="shared" si="20"/>
        <v>1.999999999998181E-2</v>
      </c>
      <c r="H247" s="2">
        <f t="shared" si="21"/>
        <v>3.7599999999999909</v>
      </c>
      <c r="I247" s="2">
        <f t="shared" si="22"/>
        <v>3.7799999999999727</v>
      </c>
      <c r="J247" s="7">
        <f>(I247*(1/$P$1))+(J246*(1-(1/$P$1)))</f>
        <v>4.0979941036884622</v>
      </c>
      <c r="K247" s="2">
        <f t="shared" si="23"/>
        <v>541.78398231106542</v>
      </c>
      <c r="L247" s="2">
        <f t="shared" si="24"/>
        <v>517.1960176889346</v>
      </c>
      <c r="M247" s="2" t="str">
        <f>IF(M246="Down",
    IF(E247 &gt; N246, "Up", "Down"),
    IF(E247 &lt; N246, "Down", "Up"))</f>
        <v>Up</v>
      </c>
      <c r="N247" s="2">
        <f>IF(M247="Down",
    IF( OR(K247 &lt; N246,M246="Up"), K247, N246),
    IF( OR(L247 &gt; N246, M246="Down"), L247, N246))</f>
        <v>517.89501965437182</v>
      </c>
      <c r="O247" s="3"/>
    </row>
    <row r="248" spans="1:15" ht="15.75" customHeight="1" x14ac:dyDescent="0.2">
      <c r="A248" s="5">
        <v>45435</v>
      </c>
      <c r="B248" s="1">
        <v>532.96</v>
      </c>
      <c r="C248" s="1">
        <v>533.07000000000005</v>
      </c>
      <c r="D248" s="1">
        <v>524.72</v>
      </c>
      <c r="E248" s="1">
        <v>525.96</v>
      </c>
      <c r="F248" s="2">
        <f t="shared" si="19"/>
        <v>8.3500000000000227</v>
      </c>
      <c r="G248" s="2">
        <f t="shared" si="20"/>
        <v>3.2400000000000091</v>
      </c>
      <c r="H248" s="2">
        <f t="shared" si="21"/>
        <v>5.1100000000000136</v>
      </c>
      <c r="I248" s="2">
        <f t="shared" si="22"/>
        <v>8.3500000000000227</v>
      </c>
      <c r="J248" s="7">
        <f>(I248*(1/$P$1))+(J247*(1-(1/$P$1)))</f>
        <v>4.5231946933196188</v>
      </c>
      <c r="K248" s="2">
        <f t="shared" si="23"/>
        <v>542.46458407995885</v>
      </c>
      <c r="L248" s="2">
        <f t="shared" si="24"/>
        <v>515.32541592004111</v>
      </c>
      <c r="M248" s="2" t="str">
        <f>IF(M247="Down",
    IF(E248 &gt; N247, "Up", "Down"),
    IF(E248 &lt; N247, "Down", "Up"))</f>
        <v>Up</v>
      </c>
      <c r="N248" s="2">
        <f>IF(M248="Down",
    IF( OR(K248 &lt; N247,M247="Up"), K248, N247),
    IF( OR(L248 &gt; N247, M247="Down"), L248, N247))</f>
        <v>517.89501965437182</v>
      </c>
      <c r="O248" s="3"/>
    </row>
    <row r="249" spans="1:15" ht="15.75" customHeight="1" x14ac:dyDescent="0.2">
      <c r="A249" s="5">
        <v>45436</v>
      </c>
      <c r="B249" s="1">
        <v>527.85</v>
      </c>
      <c r="C249" s="1">
        <v>530.27</v>
      </c>
      <c r="D249" s="1">
        <v>526.88</v>
      </c>
      <c r="E249" s="1">
        <v>529.44000000000005</v>
      </c>
      <c r="F249" s="2">
        <f t="shared" si="19"/>
        <v>3.3899999999999864</v>
      </c>
      <c r="G249" s="2">
        <f t="shared" si="20"/>
        <v>4.3099999999999454</v>
      </c>
      <c r="H249" s="2">
        <f t="shared" si="21"/>
        <v>0.91999999999995907</v>
      </c>
      <c r="I249" s="2">
        <f t="shared" si="22"/>
        <v>4.3099999999999454</v>
      </c>
      <c r="J249" s="7">
        <f>(I249*(1/$P$1))+(J248*(1-(1/$P$1)))</f>
        <v>4.5018752239876516</v>
      </c>
      <c r="K249" s="2">
        <f t="shared" si="23"/>
        <v>542.08062567196305</v>
      </c>
      <c r="L249" s="2">
        <f t="shared" si="24"/>
        <v>515.06937432803704</v>
      </c>
      <c r="M249" s="2" t="str">
        <f>IF(M248="Down",
    IF(E249 &gt; N248, "Up", "Down"),
    IF(E249 &lt; N248, "Down", "Up"))</f>
        <v>Up</v>
      </c>
      <c r="N249" s="2">
        <f>IF(M249="Down",
    IF( OR(K249 &lt; N248,M248="Up"), K249, N248),
    IF( OR(L249 &gt; N248, M248="Down"), L249, N248))</f>
        <v>517.89501965437182</v>
      </c>
      <c r="O249" s="3"/>
    </row>
    <row r="250" spans="1:15" ht="15.75" customHeight="1" x14ac:dyDescent="0.2">
      <c r="A250" s="5">
        <v>45440</v>
      </c>
      <c r="B250" s="1">
        <v>530.27</v>
      </c>
      <c r="C250" s="1">
        <v>530.51</v>
      </c>
      <c r="D250" s="1">
        <v>527.11</v>
      </c>
      <c r="E250" s="1">
        <v>529.80999999999995</v>
      </c>
      <c r="F250" s="2">
        <f t="shared" si="19"/>
        <v>3.3999999999999773</v>
      </c>
      <c r="G250" s="2">
        <f t="shared" si="20"/>
        <v>1.0699999999999363</v>
      </c>
      <c r="H250" s="2">
        <f t="shared" si="21"/>
        <v>2.3300000000000409</v>
      </c>
      <c r="I250" s="2">
        <f t="shared" si="22"/>
        <v>3.3999999999999773</v>
      </c>
      <c r="J250" s="7">
        <f>(I250*(1/$P$1))+(J249*(1-(1/$P$1)))</f>
        <v>4.3916877015888849</v>
      </c>
      <c r="K250" s="2">
        <f t="shared" si="23"/>
        <v>541.9850631047666</v>
      </c>
      <c r="L250" s="2">
        <f t="shared" si="24"/>
        <v>515.6349368952333</v>
      </c>
      <c r="M250" s="2" t="str">
        <f>IF(M249="Down",
    IF(E250 &gt; N249, "Up", "Down"),
    IF(E250 &lt; N249, "Down", "Up"))</f>
        <v>Up</v>
      </c>
      <c r="N250" s="2">
        <f>IF(M250="Down",
    IF( OR(K250 &lt; N249,M249="Up"), K250, N249),
    IF( OR(L250 &gt; N249, M249="Down"), L250, N249))</f>
        <v>517.89501965437182</v>
      </c>
      <c r="O250" s="3"/>
    </row>
    <row r="251" spans="1:15" ht="15.75" customHeight="1" x14ac:dyDescent="0.2">
      <c r="A251" s="5">
        <v>45441</v>
      </c>
      <c r="B251" s="1">
        <v>525.67999999999995</v>
      </c>
      <c r="C251" s="1">
        <v>527.30999999999995</v>
      </c>
      <c r="D251" s="1">
        <v>525.37</v>
      </c>
      <c r="E251" s="1">
        <v>526.1</v>
      </c>
      <c r="F251" s="2">
        <f t="shared" si="19"/>
        <v>1.9399999999999409</v>
      </c>
      <c r="G251" s="2">
        <f t="shared" si="20"/>
        <v>2.5</v>
      </c>
      <c r="H251" s="2">
        <f t="shared" si="21"/>
        <v>4.4399999999999409</v>
      </c>
      <c r="I251" s="2">
        <f t="shared" si="22"/>
        <v>4.4399999999999409</v>
      </c>
      <c r="J251" s="7">
        <f>(I251*(1/$P$1))+(J250*(1-(1/$P$1)))</f>
        <v>4.3965189314299904</v>
      </c>
      <c r="K251" s="2">
        <f t="shared" si="23"/>
        <v>539.52955679428987</v>
      </c>
      <c r="L251" s="2">
        <f t="shared" si="24"/>
        <v>513.15044320570996</v>
      </c>
      <c r="M251" s="2" t="str">
        <f>IF(M250="Down",
    IF(E251 &gt; N250, "Up", "Down"),
    IF(E251 &lt; N250, "Down", "Up"))</f>
        <v>Up</v>
      </c>
      <c r="N251" s="2">
        <f>IF(M251="Down",
    IF( OR(K251 &lt; N250,M250="Up"), K251, N250),
    IF( OR(L251 &gt; N250, M250="Down"), L251, N250))</f>
        <v>517.89501965437182</v>
      </c>
      <c r="O251" s="3"/>
    </row>
    <row r="252" spans="1:15" ht="15.75" customHeight="1" x14ac:dyDescent="0.2">
      <c r="A252" s="5">
        <v>45442</v>
      </c>
      <c r="B252" s="1">
        <v>524.52</v>
      </c>
      <c r="C252" s="1">
        <v>525.20000000000005</v>
      </c>
      <c r="D252" s="1">
        <v>521.33000000000004</v>
      </c>
      <c r="E252" s="1">
        <v>522.61</v>
      </c>
      <c r="F252" s="2">
        <f t="shared" si="19"/>
        <v>3.8700000000000045</v>
      </c>
      <c r="G252" s="2">
        <f t="shared" si="20"/>
        <v>0.89999999999997726</v>
      </c>
      <c r="H252" s="2">
        <f t="shared" si="21"/>
        <v>4.7699999999999818</v>
      </c>
      <c r="I252" s="2">
        <f t="shared" si="22"/>
        <v>4.7699999999999818</v>
      </c>
      <c r="J252" s="7">
        <f>(I252*(1/$P$1))+(J251*(1-(1/$P$1)))</f>
        <v>4.4338670382869898</v>
      </c>
      <c r="K252" s="2">
        <f t="shared" si="23"/>
        <v>536.5666011148611</v>
      </c>
      <c r="L252" s="2">
        <f t="shared" si="24"/>
        <v>509.96339888513916</v>
      </c>
      <c r="M252" s="2" t="str">
        <f>IF(M251="Down",
    IF(E252 &gt; N251, "Up", "Down"),
    IF(E252 &lt; N251, "Down", "Up"))</f>
        <v>Up</v>
      </c>
      <c r="N252" s="2">
        <f>IF(M252="Down",
    IF( OR(K252 &lt; N251,M251="Up"), K252, N251),
    IF( OR(L252 &gt; N251, M251="Down"), L252, N251))</f>
        <v>517.89501965437182</v>
      </c>
      <c r="O252" s="3"/>
    </row>
    <row r="253" spans="1:15" ht="15.75" customHeight="1" x14ac:dyDescent="0.2">
      <c r="A253" s="5">
        <v>45443</v>
      </c>
      <c r="B253" s="1">
        <v>523.59</v>
      </c>
      <c r="C253" s="1">
        <v>527.5</v>
      </c>
      <c r="D253" s="1">
        <v>518.36</v>
      </c>
      <c r="E253" s="1">
        <v>527.37</v>
      </c>
      <c r="F253" s="2">
        <f t="shared" si="19"/>
        <v>9.1399999999999864</v>
      </c>
      <c r="G253" s="2">
        <f t="shared" si="20"/>
        <v>4.8899999999999864</v>
      </c>
      <c r="H253" s="2">
        <f t="shared" si="21"/>
        <v>4.25</v>
      </c>
      <c r="I253" s="2">
        <f t="shared" si="22"/>
        <v>9.1399999999999864</v>
      </c>
      <c r="J253" s="7">
        <f>(I253*(1/$P$1))+(J252*(1-(1/$P$1)))</f>
        <v>4.9044803344582899</v>
      </c>
      <c r="K253" s="2">
        <f t="shared" si="23"/>
        <v>537.64344100337496</v>
      </c>
      <c r="L253" s="2">
        <f t="shared" si="24"/>
        <v>508.21655899662517</v>
      </c>
      <c r="M253" s="2" t="str">
        <f>IF(M252="Down",
    IF(E253 &gt; N252, "Up", "Down"),
    IF(E253 &lt; N252, "Down", "Up"))</f>
        <v>Up</v>
      </c>
      <c r="N253" s="2">
        <f>IF(M253="Down",
    IF( OR(K253 &lt; N252,M252="Up"), K253, N252),
    IF( OR(L253 &gt; N252, M252="Down"), L253, N252))</f>
        <v>517.89501965437182</v>
      </c>
      <c r="O253" s="3"/>
    </row>
    <row r="254" spans="1:15" ht="15.75" customHeight="1" x14ac:dyDescent="0.2">
      <c r="A254" s="5">
        <v>45446</v>
      </c>
      <c r="B254" s="1">
        <v>529.02</v>
      </c>
      <c r="C254" s="1">
        <v>529.30999999999995</v>
      </c>
      <c r="D254" s="1">
        <v>522.6</v>
      </c>
      <c r="E254" s="1">
        <v>527.79999999999995</v>
      </c>
      <c r="F254" s="2">
        <f t="shared" ref="F254:F317" si="25">C254-D254</f>
        <v>6.7099999999999227</v>
      </c>
      <c r="G254" s="2">
        <f t="shared" ref="G254:G317" si="26">ABS(C254-E253)</f>
        <v>1.9399999999999409</v>
      </c>
      <c r="H254" s="2">
        <f t="shared" ref="H254:H317" si="27">ABS(D254-E253)</f>
        <v>4.7699999999999818</v>
      </c>
      <c r="I254" s="2">
        <f t="shared" ref="I254:I317" si="28">MAX(F254:H254)</f>
        <v>6.7099999999999227</v>
      </c>
      <c r="J254" s="7">
        <f>(I254*(1/$P$1))+(J253*(1-(1/$P$1)))</f>
        <v>5.0850323010124532</v>
      </c>
      <c r="K254" s="2">
        <f t="shared" si="23"/>
        <v>541.21009690303731</v>
      </c>
      <c r="L254" s="2">
        <f t="shared" si="24"/>
        <v>510.69990309696254</v>
      </c>
      <c r="M254" s="2" t="str">
        <f>IF(M253="Down",
    IF(E254 &gt; N253, "Up", "Down"),
    IF(E254 &lt; N253, "Down", "Up"))</f>
        <v>Up</v>
      </c>
      <c r="N254" s="2">
        <f>IF(M254="Down",
    IF( OR(K254 &lt; N253,M253="Up"), K254, N253),
    IF( OR(L254 &gt; N253, M253="Down"), L254, N253))</f>
        <v>517.89501965437182</v>
      </c>
      <c r="O254" s="3"/>
    </row>
    <row r="255" spans="1:15" ht="15.75" customHeight="1" x14ac:dyDescent="0.2">
      <c r="A255" s="5">
        <v>45447</v>
      </c>
      <c r="B255" s="1">
        <v>526.46</v>
      </c>
      <c r="C255" s="1">
        <v>529.15</v>
      </c>
      <c r="D255" s="1">
        <v>524.96</v>
      </c>
      <c r="E255" s="1">
        <v>528.39</v>
      </c>
      <c r="F255" s="2">
        <f t="shared" si="25"/>
        <v>4.1899999999999409</v>
      </c>
      <c r="G255" s="2">
        <f t="shared" si="26"/>
        <v>1.3500000000000227</v>
      </c>
      <c r="H255" s="2">
        <f t="shared" si="27"/>
        <v>2.8399999999999181</v>
      </c>
      <c r="I255" s="2">
        <f t="shared" si="28"/>
        <v>4.1899999999999409</v>
      </c>
      <c r="J255" s="7">
        <f>(I255*(1/$P$1))+(J254*(1-(1/$P$1)))</f>
        <v>4.9955290709112026</v>
      </c>
      <c r="K255" s="2">
        <f t="shared" si="23"/>
        <v>542.0415872127337</v>
      </c>
      <c r="L255" s="2">
        <f t="shared" si="24"/>
        <v>512.06841278726642</v>
      </c>
      <c r="M255" s="2" t="str">
        <f>IF(M254="Down",
    IF(E255 &gt; N254, "Up", "Down"),
    IF(E255 &lt; N254, "Down", "Up"))</f>
        <v>Up</v>
      </c>
      <c r="N255" s="2">
        <f>IF(M255="Down",
    IF( OR(K255 &lt; N254,M254="Up"), K255, N254),
    IF( OR(L255 &gt; N254, M254="Down"), L255, N254))</f>
        <v>517.89501965437182</v>
      </c>
      <c r="O255" s="3"/>
    </row>
    <row r="256" spans="1:15" ht="15.75" customHeight="1" x14ac:dyDescent="0.2">
      <c r="A256" s="5">
        <v>45448</v>
      </c>
      <c r="B256" s="1">
        <v>530.77</v>
      </c>
      <c r="C256" s="1">
        <v>534.69000000000005</v>
      </c>
      <c r="D256" s="1">
        <v>528.73</v>
      </c>
      <c r="E256" s="1">
        <v>534.66999999999996</v>
      </c>
      <c r="F256" s="2">
        <f t="shared" si="25"/>
        <v>5.9600000000000364</v>
      </c>
      <c r="G256" s="2">
        <f t="shared" si="26"/>
        <v>6.3000000000000682</v>
      </c>
      <c r="H256" s="2">
        <f t="shared" si="27"/>
        <v>0.34000000000003183</v>
      </c>
      <c r="I256" s="2">
        <f t="shared" si="28"/>
        <v>6.3000000000000682</v>
      </c>
      <c r="J256" s="7">
        <f>(I256*(1/$P$1))+(J255*(1-(1/$P$1)))</f>
        <v>5.1259761638200896</v>
      </c>
      <c r="K256" s="2">
        <f t="shared" si="23"/>
        <v>547.08792849146027</v>
      </c>
      <c r="L256" s="2">
        <f t="shared" si="24"/>
        <v>516.3320715085398</v>
      </c>
      <c r="M256" s="2" t="str">
        <f>IF(M255="Down",
    IF(E256 &gt; N255, "Up", "Down"),
    IF(E256 &lt; N255, "Down", "Up"))</f>
        <v>Up</v>
      </c>
      <c r="N256" s="2">
        <f>IF(M256="Down",
    IF( OR(K256 &lt; N255,M255="Up"), K256, N255),
    IF( OR(L256 &gt; N255, M255="Down"), L256, N255))</f>
        <v>517.89501965437182</v>
      </c>
      <c r="O256" s="3"/>
    </row>
    <row r="257" spans="1:15" ht="15.75" customHeight="1" x14ac:dyDescent="0.2">
      <c r="A257" s="5">
        <v>45449</v>
      </c>
      <c r="B257" s="1">
        <v>534.98</v>
      </c>
      <c r="C257" s="1">
        <v>535.41999999999996</v>
      </c>
      <c r="D257" s="1">
        <v>532.67999999999995</v>
      </c>
      <c r="E257" s="1">
        <v>534.66</v>
      </c>
      <c r="F257" s="2">
        <f t="shared" si="25"/>
        <v>2.7400000000000091</v>
      </c>
      <c r="G257" s="2">
        <f t="shared" si="26"/>
        <v>0.75</v>
      </c>
      <c r="H257" s="2">
        <f t="shared" si="27"/>
        <v>1.9900000000000091</v>
      </c>
      <c r="I257" s="2">
        <f t="shared" si="28"/>
        <v>2.7400000000000091</v>
      </c>
      <c r="J257" s="7">
        <f>(I257*(1/$P$1))+(J256*(1-(1/$P$1)))</f>
        <v>4.8873785474380815</v>
      </c>
      <c r="K257" s="2">
        <f t="shared" si="23"/>
        <v>548.71213564231425</v>
      </c>
      <c r="L257" s="2">
        <f t="shared" si="24"/>
        <v>519.38786435768566</v>
      </c>
      <c r="M257" s="2" t="str">
        <f>IF(M256="Down",
    IF(E257 &gt; N256, "Up", "Down"),
    IF(E257 &lt; N256, "Down", "Up"))</f>
        <v>Up</v>
      </c>
      <c r="N257" s="2">
        <f>IF(M257="Down",
    IF( OR(K257 &lt; N256,M256="Up"), K257, N256),
    IF( OR(L257 &gt; N256, M256="Down"), L257, N256))</f>
        <v>519.38786435768566</v>
      </c>
      <c r="O257" s="3"/>
    </row>
    <row r="258" spans="1:15" ht="15.75" customHeight="1" x14ac:dyDescent="0.2">
      <c r="A258" s="5">
        <v>45450</v>
      </c>
      <c r="B258" s="1">
        <v>533.66</v>
      </c>
      <c r="C258" s="1">
        <v>536.89</v>
      </c>
      <c r="D258" s="1">
        <v>532.53</v>
      </c>
      <c r="E258" s="1">
        <v>534.01</v>
      </c>
      <c r="F258" s="2">
        <f t="shared" si="25"/>
        <v>4.3600000000000136</v>
      </c>
      <c r="G258" s="2">
        <f t="shared" si="26"/>
        <v>2.2300000000000182</v>
      </c>
      <c r="H258" s="2">
        <f t="shared" si="27"/>
        <v>2.1299999999999955</v>
      </c>
      <c r="I258" s="2">
        <f t="shared" si="28"/>
        <v>4.3600000000000136</v>
      </c>
      <c r="J258" s="7">
        <f>(I258*(1/$P$1))+(J257*(1-(1/$P$1)))</f>
        <v>4.8346406926942755</v>
      </c>
      <c r="K258" s="2">
        <f t="shared" si="23"/>
        <v>549.21392207808287</v>
      </c>
      <c r="L258" s="2">
        <f t="shared" si="24"/>
        <v>520.2060779219172</v>
      </c>
      <c r="M258" s="2" t="str">
        <f>IF(M257="Down",
    IF(E258 &gt; N257, "Up", "Down"),
    IF(E258 &lt; N257, "Down", "Up"))</f>
        <v>Up</v>
      </c>
      <c r="N258" s="2">
        <f>IF(M258="Down",
    IF( OR(K258 &lt; N257,M257="Up"), K258, N257),
    IF( OR(L258 &gt; N257, M257="Down"), L258, N257))</f>
        <v>520.2060779219172</v>
      </c>
      <c r="O258" s="3"/>
    </row>
    <row r="259" spans="1:15" ht="15.75" customHeight="1" x14ac:dyDescent="0.2">
      <c r="A259" s="5">
        <v>45453</v>
      </c>
      <c r="B259" s="1">
        <v>533.17999999999995</v>
      </c>
      <c r="C259" s="1">
        <v>535.99</v>
      </c>
      <c r="D259" s="1">
        <v>532.57000000000005</v>
      </c>
      <c r="E259" s="1">
        <v>535.66</v>
      </c>
      <c r="F259" s="2">
        <f t="shared" si="25"/>
        <v>3.4199999999999591</v>
      </c>
      <c r="G259" s="2">
        <f t="shared" si="26"/>
        <v>1.9800000000000182</v>
      </c>
      <c r="H259" s="2">
        <f t="shared" si="27"/>
        <v>1.4399999999999409</v>
      </c>
      <c r="I259" s="2">
        <f t="shared" si="28"/>
        <v>3.4199999999999591</v>
      </c>
      <c r="J259" s="7">
        <f>(I259*(1/$P$1))+(J258*(1-(1/$P$1)))</f>
        <v>4.6931766234248444</v>
      </c>
      <c r="K259" s="2">
        <f t="shared" si="23"/>
        <v>548.35952987027451</v>
      </c>
      <c r="L259" s="2">
        <f t="shared" si="24"/>
        <v>520.20047012972543</v>
      </c>
      <c r="M259" s="2" t="str">
        <f>IF(M258="Down",
    IF(E259 &gt; N258, "Up", "Down"),
    IF(E259 &lt; N258, "Down", "Up"))</f>
        <v>Up</v>
      </c>
      <c r="N259" s="2">
        <f>IF(M259="Down",
    IF( OR(K259 &lt; N258,M258="Up"), K259, N258),
    IF( OR(L259 &gt; N258, M258="Down"), L259, N258))</f>
        <v>520.2060779219172</v>
      </c>
      <c r="O259" s="3"/>
    </row>
    <row r="260" spans="1:15" ht="15.75" customHeight="1" x14ac:dyDescent="0.2">
      <c r="A260" s="5">
        <v>45454</v>
      </c>
      <c r="B260" s="1">
        <v>534.07000000000005</v>
      </c>
      <c r="C260" s="1">
        <v>537.01</v>
      </c>
      <c r="D260" s="1">
        <v>532.04999999999995</v>
      </c>
      <c r="E260" s="1">
        <v>536.95000000000005</v>
      </c>
      <c r="F260" s="2">
        <f t="shared" si="25"/>
        <v>4.9600000000000364</v>
      </c>
      <c r="G260" s="2">
        <f t="shared" si="26"/>
        <v>1.3500000000000227</v>
      </c>
      <c r="H260" s="2">
        <f t="shared" si="27"/>
        <v>3.6100000000000136</v>
      </c>
      <c r="I260" s="2">
        <f t="shared" si="28"/>
        <v>4.9600000000000364</v>
      </c>
      <c r="J260" s="7">
        <f>(I260*(1/$P$1))+(J259*(1-(1/$P$1)))</f>
        <v>4.7198589610823642</v>
      </c>
      <c r="K260" s="2">
        <f t="shared" si="23"/>
        <v>548.68957688324701</v>
      </c>
      <c r="L260" s="2">
        <f t="shared" si="24"/>
        <v>520.37042311675293</v>
      </c>
      <c r="M260" s="2" t="str">
        <f>IF(M259="Down",
    IF(E260 &gt; N259, "Up", "Down"),
    IF(E260 &lt; N259, "Down", "Up"))</f>
        <v>Up</v>
      </c>
      <c r="N260" s="2">
        <f>IF(M260="Down",
    IF( OR(K260 &lt; N259,M259="Up"), K260, N259),
    IF( OR(L260 &gt; N259, M259="Down"), L260, N259))</f>
        <v>520.37042311675293</v>
      </c>
      <c r="O260" s="3"/>
    </row>
    <row r="261" spans="1:15" ht="15.75" customHeight="1" x14ac:dyDescent="0.2">
      <c r="A261" s="5">
        <v>45455</v>
      </c>
      <c r="B261" s="1">
        <v>541.63</v>
      </c>
      <c r="C261" s="1">
        <v>544.12</v>
      </c>
      <c r="D261" s="1">
        <v>540.29999999999995</v>
      </c>
      <c r="E261" s="1">
        <v>541.36</v>
      </c>
      <c r="F261" s="2">
        <f t="shared" si="25"/>
        <v>3.82000000000005</v>
      </c>
      <c r="G261" s="2">
        <f t="shared" si="26"/>
        <v>7.1699999999999591</v>
      </c>
      <c r="H261" s="2">
        <f t="shared" si="27"/>
        <v>3.3499999999999091</v>
      </c>
      <c r="I261" s="2">
        <f t="shared" si="28"/>
        <v>7.1699999999999591</v>
      </c>
      <c r="J261" s="7">
        <f>(I261*(1/$P$1))+(J260*(1-(1/$P$1)))</f>
        <v>4.9648730649741237</v>
      </c>
      <c r="K261" s="2">
        <f t="shared" si="23"/>
        <v>557.10461919492241</v>
      </c>
      <c r="L261" s="2">
        <f t="shared" si="24"/>
        <v>527.31538080507767</v>
      </c>
      <c r="M261" s="2" t="str">
        <f>IF(M260="Down",
    IF(E261 &gt; N260, "Up", "Down"),
    IF(E261 &lt; N260, "Down", "Up"))</f>
        <v>Up</v>
      </c>
      <c r="N261" s="2">
        <f>IF(M261="Down",
    IF( OR(K261 &lt; N260,M260="Up"), K261, N260),
    IF( OR(L261 &gt; N260, M260="Down"), L261, N260))</f>
        <v>527.31538080507767</v>
      </c>
      <c r="O261" s="3"/>
    </row>
    <row r="262" spans="1:15" ht="15.75" customHeight="1" x14ac:dyDescent="0.2">
      <c r="A262" s="5">
        <v>45456</v>
      </c>
      <c r="B262" s="1">
        <v>543.15</v>
      </c>
      <c r="C262" s="1">
        <v>543.33000000000004</v>
      </c>
      <c r="D262" s="1">
        <v>539.59</v>
      </c>
      <c r="E262" s="1">
        <v>542.45000000000005</v>
      </c>
      <c r="F262" s="2">
        <f t="shared" si="25"/>
        <v>3.7400000000000091</v>
      </c>
      <c r="G262" s="2">
        <f t="shared" si="26"/>
        <v>1.9700000000000273</v>
      </c>
      <c r="H262" s="2">
        <f t="shared" si="27"/>
        <v>1.7699999999999818</v>
      </c>
      <c r="I262" s="2">
        <f t="shared" si="28"/>
        <v>3.7400000000000091</v>
      </c>
      <c r="J262" s="7">
        <f>(I262*(1/$P$1))+(J261*(1-(1/$P$1)))</f>
        <v>4.8423857584767118</v>
      </c>
      <c r="K262" s="2">
        <f t="shared" si="23"/>
        <v>555.98715727543015</v>
      </c>
      <c r="L262" s="2">
        <f t="shared" si="24"/>
        <v>526.93284272456992</v>
      </c>
      <c r="M262" s="2" t="str">
        <f>IF(M261="Down",
    IF(E262 &gt; N261, "Up", "Down"),
    IF(E262 &lt; N261, "Down", "Up"))</f>
        <v>Up</v>
      </c>
      <c r="N262" s="2">
        <f>IF(M262="Down",
    IF( OR(K262 &lt; N261,M261="Up"), K262, N261),
    IF( OR(L262 &gt; N261, M261="Down"), L262, N261))</f>
        <v>527.31538080507767</v>
      </c>
      <c r="O262" s="3"/>
    </row>
    <row r="263" spans="1:15" ht="15.75" customHeight="1" x14ac:dyDescent="0.2">
      <c r="A263" s="5">
        <v>45457</v>
      </c>
      <c r="B263" s="1">
        <v>540.88</v>
      </c>
      <c r="C263" s="1">
        <v>542.80999999999995</v>
      </c>
      <c r="D263" s="1">
        <v>539.85</v>
      </c>
      <c r="E263" s="1">
        <v>542.78</v>
      </c>
      <c r="F263" s="2">
        <f t="shared" si="25"/>
        <v>2.9599999999999227</v>
      </c>
      <c r="G263" s="2">
        <f t="shared" si="26"/>
        <v>0.35999999999989996</v>
      </c>
      <c r="H263" s="2">
        <f t="shared" si="27"/>
        <v>2.6000000000000227</v>
      </c>
      <c r="I263" s="2">
        <f t="shared" si="28"/>
        <v>2.9599999999999227</v>
      </c>
      <c r="J263" s="7">
        <f>(I263*(1/$P$1))+(J262*(1-(1/$P$1)))</f>
        <v>4.6541471826290328</v>
      </c>
      <c r="K263" s="2">
        <f t="shared" si="23"/>
        <v>555.29244154788705</v>
      </c>
      <c r="L263" s="2">
        <f t="shared" si="24"/>
        <v>527.3675584521128</v>
      </c>
      <c r="M263" s="2" t="str">
        <f>IF(M262="Down",
    IF(E263 &gt; N262, "Up", "Down"),
    IF(E263 &lt; N262, "Down", "Up"))</f>
        <v>Up</v>
      </c>
      <c r="N263" s="2">
        <f>IF(M263="Down",
    IF( OR(K263 &lt; N262,M262="Up"), K263, N262),
    IF( OR(L263 &gt; N262, M262="Down"), L263, N262))</f>
        <v>527.3675584521128</v>
      </c>
      <c r="O263" s="3"/>
    </row>
    <row r="264" spans="1:15" ht="15.75" customHeight="1" x14ac:dyDescent="0.2">
      <c r="A264" s="5">
        <v>45460</v>
      </c>
      <c r="B264" s="1">
        <v>542.08000000000004</v>
      </c>
      <c r="C264" s="1">
        <v>548.53</v>
      </c>
      <c r="D264" s="1">
        <v>541.61</v>
      </c>
      <c r="E264" s="1">
        <v>547.1</v>
      </c>
      <c r="F264" s="2">
        <f t="shared" si="25"/>
        <v>6.9199999999999591</v>
      </c>
      <c r="G264" s="2">
        <f t="shared" si="26"/>
        <v>5.75</v>
      </c>
      <c r="H264" s="2">
        <f t="shared" si="27"/>
        <v>1.1699999999999591</v>
      </c>
      <c r="I264" s="2">
        <f t="shared" si="28"/>
        <v>6.9199999999999591</v>
      </c>
      <c r="J264" s="7">
        <f>(I264*(1/$P$1))+(J263*(1-(1/$P$1)))</f>
        <v>4.8807324643661252</v>
      </c>
      <c r="K264" s="2">
        <f t="shared" si="23"/>
        <v>559.71219739309834</v>
      </c>
      <c r="L264" s="2">
        <f t="shared" si="24"/>
        <v>530.42780260690154</v>
      </c>
      <c r="M264" s="2" t="str">
        <f>IF(M263="Down",
    IF(E264 &gt; N263, "Up", "Down"),
    IF(E264 &lt; N263, "Down", "Up"))</f>
        <v>Up</v>
      </c>
      <c r="N264" s="2">
        <f>IF(M264="Down",
    IF( OR(K264 &lt; N263,M263="Up"), K264, N263),
    IF( OR(L264 &gt; N263, M263="Down"), L264, N263))</f>
        <v>530.42780260690154</v>
      </c>
      <c r="O264" s="3"/>
    </row>
    <row r="265" spans="1:15" ht="15.75" customHeight="1" x14ac:dyDescent="0.2">
      <c r="A265" s="5">
        <v>45461</v>
      </c>
      <c r="B265" s="1">
        <v>547.16</v>
      </c>
      <c r="C265" s="1">
        <v>548.62</v>
      </c>
      <c r="D265" s="1">
        <v>546.73</v>
      </c>
      <c r="E265" s="1">
        <v>548.49</v>
      </c>
      <c r="F265" s="2">
        <f t="shared" si="25"/>
        <v>1.8899999999999864</v>
      </c>
      <c r="G265" s="2">
        <f t="shared" si="26"/>
        <v>1.5199999999999818</v>
      </c>
      <c r="H265" s="2">
        <f t="shared" si="27"/>
        <v>0.37000000000000455</v>
      </c>
      <c r="I265" s="2">
        <f t="shared" si="28"/>
        <v>1.8899999999999864</v>
      </c>
      <c r="J265" s="7">
        <f>(I265*(1/$P$1))+(J264*(1-(1/$P$1)))</f>
        <v>4.581659217929511</v>
      </c>
      <c r="K265" s="2">
        <f t="shared" si="23"/>
        <v>561.41997765378846</v>
      </c>
      <c r="L265" s="2">
        <f t="shared" si="24"/>
        <v>533.93002234621144</v>
      </c>
      <c r="M265" s="2" t="str">
        <f>IF(M264="Down",
    IF(E265 &gt; N264, "Up", "Down"),
    IF(E265 &lt; N264, "Down", "Up"))</f>
        <v>Up</v>
      </c>
      <c r="N265" s="2">
        <f>IF(M265="Down",
    IF( OR(K265 &lt; N264,M264="Up"), K265, N264),
    IF( OR(L265 &gt; N264, M264="Down"), L265, N264))</f>
        <v>533.93002234621144</v>
      </c>
      <c r="O265" s="3"/>
    </row>
    <row r="266" spans="1:15" ht="15.75" customHeight="1" x14ac:dyDescent="0.2">
      <c r="A266" s="5">
        <v>45463</v>
      </c>
      <c r="B266" s="1">
        <v>549.44000000000005</v>
      </c>
      <c r="C266" s="1">
        <v>550.12</v>
      </c>
      <c r="D266" s="1">
        <v>545.17999999999995</v>
      </c>
      <c r="E266" s="1">
        <v>547</v>
      </c>
      <c r="F266" s="2">
        <f t="shared" si="25"/>
        <v>4.9400000000000546</v>
      </c>
      <c r="G266" s="2">
        <f t="shared" si="26"/>
        <v>1.6299999999999955</v>
      </c>
      <c r="H266" s="2">
        <f t="shared" si="27"/>
        <v>3.3100000000000591</v>
      </c>
      <c r="I266" s="2">
        <f t="shared" si="28"/>
        <v>4.9400000000000546</v>
      </c>
      <c r="J266" s="7">
        <f>(I266*(1/$P$1))+(J265*(1-(1/$P$1)))</f>
        <v>4.6174932961365656</v>
      </c>
      <c r="K266" s="2">
        <f t="shared" si="23"/>
        <v>561.50247988840965</v>
      </c>
      <c r="L266" s="2">
        <f t="shared" si="24"/>
        <v>533.7975201115903</v>
      </c>
      <c r="M266" s="2" t="str">
        <f>IF(M265="Down",
    IF(E266 &gt; N265, "Up", "Down"),
    IF(E266 &lt; N265, "Down", "Up"))</f>
        <v>Up</v>
      </c>
      <c r="N266" s="2">
        <f>IF(M266="Down",
    IF( OR(K266 &lt; N265,M265="Up"), K266, N265),
    IF( OR(L266 &gt; N265, M265="Down"), L266, N265))</f>
        <v>533.93002234621144</v>
      </c>
      <c r="O266" s="3"/>
    </row>
    <row r="267" spans="1:15" ht="15.75" customHeight="1" x14ac:dyDescent="0.2">
      <c r="A267" s="5">
        <v>45464</v>
      </c>
      <c r="B267" s="1">
        <v>544.4</v>
      </c>
      <c r="C267" s="1">
        <v>545.65</v>
      </c>
      <c r="D267" s="1">
        <v>543.02</v>
      </c>
      <c r="E267" s="1">
        <v>544.51</v>
      </c>
      <c r="F267" s="2">
        <f t="shared" si="25"/>
        <v>2.6299999999999955</v>
      </c>
      <c r="G267" s="2">
        <f t="shared" si="26"/>
        <v>1.3500000000000227</v>
      </c>
      <c r="H267" s="2">
        <f t="shared" si="27"/>
        <v>3.9800000000000182</v>
      </c>
      <c r="I267" s="2">
        <f t="shared" si="28"/>
        <v>3.9800000000000182</v>
      </c>
      <c r="J267" s="7">
        <f>(I267*(1/$P$1))+(J266*(1-(1/$P$1)))</f>
        <v>4.5537439665229105</v>
      </c>
      <c r="K267" s="2">
        <f t="shared" si="23"/>
        <v>557.99623189956878</v>
      </c>
      <c r="L267" s="2">
        <f t="shared" si="24"/>
        <v>530.67376810043129</v>
      </c>
      <c r="M267" s="2" t="str">
        <f>IF(M266="Down",
    IF(E267 &gt; N266, "Up", "Down"),
    IF(E267 &lt; N266, "Down", "Up"))</f>
        <v>Up</v>
      </c>
      <c r="N267" s="2">
        <f>IF(M267="Down",
    IF( OR(K267 &lt; N266,M266="Up"), K267, N266),
    IF( OR(L267 &gt; N266, M266="Down"), L267, N266))</f>
        <v>533.93002234621144</v>
      </c>
      <c r="O267" s="3"/>
    </row>
    <row r="268" spans="1:15" ht="15.75" customHeight="1" x14ac:dyDescent="0.2">
      <c r="A268" s="5">
        <v>45467</v>
      </c>
      <c r="B268" s="1">
        <v>544.33000000000004</v>
      </c>
      <c r="C268" s="1">
        <v>546.95000000000005</v>
      </c>
      <c r="D268" s="1">
        <v>542.62</v>
      </c>
      <c r="E268" s="1">
        <v>542.74</v>
      </c>
      <c r="F268" s="2">
        <f t="shared" si="25"/>
        <v>4.3300000000000409</v>
      </c>
      <c r="G268" s="2">
        <f t="shared" si="26"/>
        <v>2.4400000000000546</v>
      </c>
      <c r="H268" s="2">
        <f t="shared" si="27"/>
        <v>1.8899999999999864</v>
      </c>
      <c r="I268" s="2">
        <f t="shared" si="28"/>
        <v>4.3300000000000409</v>
      </c>
      <c r="J268" s="7">
        <f>(I268*(1/$P$1))+(J267*(1-(1/$P$1)))</f>
        <v>4.5313695698706242</v>
      </c>
      <c r="K268" s="2">
        <f t="shared" si="23"/>
        <v>558.37910870961196</v>
      </c>
      <c r="L268" s="2">
        <f t="shared" si="24"/>
        <v>531.19089129038821</v>
      </c>
      <c r="M268" s="2" t="str">
        <f>IF(M267="Down",
    IF(E268 &gt; N267, "Up", "Down"),
    IF(E268 &lt; N267, "Down", "Up"))</f>
        <v>Up</v>
      </c>
      <c r="N268" s="2">
        <f>IF(M268="Down",
    IF( OR(K268 &lt; N267,M267="Up"), K268, N267),
    IF( OR(L268 &gt; N267, M267="Down"), L268, N267))</f>
        <v>533.93002234621144</v>
      </c>
      <c r="O268" s="3"/>
    </row>
    <row r="269" spans="1:15" ht="15.75" customHeight="1" x14ac:dyDescent="0.2">
      <c r="A269" s="5">
        <v>45468</v>
      </c>
      <c r="B269" s="1">
        <v>543.99</v>
      </c>
      <c r="C269" s="1">
        <v>545.20000000000005</v>
      </c>
      <c r="D269" s="1">
        <v>542.44000000000005</v>
      </c>
      <c r="E269" s="1">
        <v>544.83000000000004</v>
      </c>
      <c r="F269" s="2">
        <f t="shared" si="25"/>
        <v>2.7599999999999909</v>
      </c>
      <c r="G269" s="2">
        <f t="shared" si="26"/>
        <v>2.4600000000000364</v>
      </c>
      <c r="H269" s="2">
        <f t="shared" si="27"/>
        <v>0.29999999999995453</v>
      </c>
      <c r="I269" s="2">
        <f t="shared" si="28"/>
        <v>2.7599999999999909</v>
      </c>
      <c r="J269" s="7">
        <f>(I269*(1/$P$1))+(J268*(1-(1/$P$1)))</f>
        <v>4.3542326128835604</v>
      </c>
      <c r="K269" s="2">
        <f t="shared" si="23"/>
        <v>556.88269783865076</v>
      </c>
      <c r="L269" s="2">
        <f t="shared" si="24"/>
        <v>530.75730216134934</v>
      </c>
      <c r="M269" s="2" t="str">
        <f>IF(M268="Down",
    IF(E269 &gt; N268, "Up", "Down"),
    IF(E269 &lt; N268, "Down", "Up"))</f>
        <v>Up</v>
      </c>
      <c r="N269" s="2">
        <f>IF(M269="Down",
    IF( OR(K269 &lt; N268,M268="Up"), K269, N268),
    IF( OR(L269 &gt; N268, M268="Down"), L269, N268))</f>
        <v>533.93002234621144</v>
      </c>
      <c r="O269" s="3"/>
    </row>
    <row r="270" spans="1:15" ht="15.75" customHeight="1" x14ac:dyDescent="0.2">
      <c r="A270" s="5">
        <v>45469</v>
      </c>
      <c r="B270" s="1">
        <v>543.69000000000005</v>
      </c>
      <c r="C270" s="1">
        <v>546.24</v>
      </c>
      <c r="D270" s="1">
        <v>543.03</v>
      </c>
      <c r="E270" s="1">
        <v>545.51</v>
      </c>
      <c r="F270" s="2">
        <f t="shared" si="25"/>
        <v>3.2100000000000364</v>
      </c>
      <c r="G270" s="2">
        <f t="shared" si="26"/>
        <v>1.4099999999999682</v>
      </c>
      <c r="H270" s="2">
        <f t="shared" si="27"/>
        <v>1.8000000000000682</v>
      </c>
      <c r="I270" s="2">
        <f t="shared" si="28"/>
        <v>3.2100000000000364</v>
      </c>
      <c r="J270" s="7">
        <f>(I270*(1/$P$1))+(J269*(1-(1/$P$1)))</f>
        <v>4.2398093515952082</v>
      </c>
      <c r="K270" s="2">
        <f t="shared" si="23"/>
        <v>557.35442805478556</v>
      </c>
      <c r="L270" s="2">
        <f t="shared" si="24"/>
        <v>531.91557194521442</v>
      </c>
      <c r="M270" s="2" t="str">
        <f>IF(M269="Down",
    IF(E270 &gt; N269, "Up", "Down"),
    IF(E270 &lt; N269, "Down", "Up"))</f>
        <v>Up</v>
      </c>
      <c r="N270" s="2">
        <f>IF(M270="Down",
    IF( OR(K270 &lt; N269,M269="Up"), K270, N269),
    IF( OR(L270 &gt; N269, M269="Down"), L270, N269))</f>
        <v>533.93002234621144</v>
      </c>
      <c r="O270" s="3"/>
    </row>
    <row r="271" spans="1:15" ht="15.75" customHeight="1" x14ac:dyDescent="0.2">
      <c r="A271" s="5">
        <v>45470</v>
      </c>
      <c r="B271" s="1">
        <v>545.37</v>
      </c>
      <c r="C271" s="1">
        <v>546.96</v>
      </c>
      <c r="D271" s="1">
        <v>544.61</v>
      </c>
      <c r="E271" s="1">
        <v>546.37</v>
      </c>
      <c r="F271" s="2">
        <f t="shared" si="25"/>
        <v>2.3500000000000227</v>
      </c>
      <c r="G271" s="2">
        <f t="shared" si="26"/>
        <v>1.4500000000000455</v>
      </c>
      <c r="H271" s="2">
        <f t="shared" si="27"/>
        <v>0.89999999999997726</v>
      </c>
      <c r="I271" s="2">
        <f t="shared" si="28"/>
        <v>2.3500000000000227</v>
      </c>
      <c r="J271" s="7">
        <f>(I271*(1/$P$1))+(J270*(1-(1/$P$1)))</f>
        <v>4.0508284164356896</v>
      </c>
      <c r="K271" s="2">
        <f t="shared" si="23"/>
        <v>557.9374852493072</v>
      </c>
      <c r="L271" s="2">
        <f t="shared" si="24"/>
        <v>533.63251475069296</v>
      </c>
      <c r="M271" s="2" t="str">
        <f>IF(M270="Down",
    IF(E271 &gt; N270, "Up", "Down"),
    IF(E271 &lt; N270, "Down", "Up"))</f>
        <v>Up</v>
      </c>
      <c r="N271" s="2">
        <f>IF(M271="Down",
    IF( OR(K271 &lt; N270,M270="Up"), K271, N270),
    IF( OR(L271 &gt; N270, M270="Down"), L271, N270))</f>
        <v>533.93002234621144</v>
      </c>
      <c r="O271" s="3"/>
    </row>
    <row r="272" spans="1:15" ht="15.75" customHeight="1" x14ac:dyDescent="0.2">
      <c r="A272" s="5">
        <v>45471</v>
      </c>
      <c r="B272" s="1">
        <v>547.16</v>
      </c>
      <c r="C272" s="1">
        <v>550.28</v>
      </c>
      <c r="D272" s="1">
        <v>542.95000000000005</v>
      </c>
      <c r="E272" s="1">
        <v>544.22</v>
      </c>
      <c r="F272" s="2">
        <f t="shared" si="25"/>
        <v>7.3299999999999272</v>
      </c>
      <c r="G272" s="2">
        <f t="shared" si="26"/>
        <v>3.9099999999999682</v>
      </c>
      <c r="H272" s="2">
        <f t="shared" si="27"/>
        <v>3.4199999999999591</v>
      </c>
      <c r="I272" s="2">
        <f t="shared" si="28"/>
        <v>7.3299999999999272</v>
      </c>
      <c r="J272" s="7">
        <f>(I272*(1/$P$1))+(J271*(1-(1/$P$1)))</f>
        <v>4.3787455747921138</v>
      </c>
      <c r="K272" s="2">
        <f t="shared" si="23"/>
        <v>559.75123672437633</v>
      </c>
      <c r="L272" s="2">
        <f t="shared" si="24"/>
        <v>533.47876327562369</v>
      </c>
      <c r="M272" s="2" t="str">
        <f>IF(M271="Down",
    IF(E272 &gt; N271, "Up", "Down"),
    IF(E272 &lt; N271, "Down", "Up"))</f>
        <v>Up</v>
      </c>
      <c r="N272" s="2">
        <f>IF(M272="Down",
    IF( OR(K272 &lt; N271,M271="Up"), K272, N271),
    IF( OR(L272 &gt; N271, M271="Down"), L272, N271))</f>
        <v>533.93002234621144</v>
      </c>
      <c r="O272" s="3"/>
    </row>
    <row r="273" spans="1:15" ht="15.75" customHeight="1" x14ac:dyDescent="0.2">
      <c r="A273" s="5">
        <v>45474</v>
      </c>
      <c r="B273" s="1">
        <v>545.63</v>
      </c>
      <c r="C273" s="1">
        <v>545.88</v>
      </c>
      <c r="D273" s="1">
        <v>542.52</v>
      </c>
      <c r="E273" s="1">
        <v>545.34</v>
      </c>
      <c r="F273" s="2">
        <f t="shared" si="25"/>
        <v>3.3600000000000136</v>
      </c>
      <c r="G273" s="2">
        <f t="shared" si="26"/>
        <v>1.6599999999999682</v>
      </c>
      <c r="H273" s="2">
        <f t="shared" si="27"/>
        <v>1.7000000000000455</v>
      </c>
      <c r="I273" s="2">
        <f t="shared" si="28"/>
        <v>3.3600000000000136</v>
      </c>
      <c r="J273" s="7">
        <f>(I273*(1/$P$1))+(J272*(1-(1/$P$1)))</f>
        <v>4.2768710173129039</v>
      </c>
      <c r="K273" s="2">
        <f t="shared" si="23"/>
        <v>557.03061305193876</v>
      </c>
      <c r="L273" s="2">
        <f t="shared" si="24"/>
        <v>531.36938694806133</v>
      </c>
      <c r="M273" s="2" t="str">
        <f>IF(M272="Down",
    IF(E273 &gt; N272, "Up", "Down"),
    IF(E273 &lt; N272, "Down", "Up"))</f>
        <v>Up</v>
      </c>
      <c r="N273" s="2">
        <f>IF(M273="Down",
    IF( OR(K273 &lt; N272,M272="Up"), K273, N272),
    IF( OR(L273 &gt; N272, M272="Down"), L273, N272))</f>
        <v>533.93002234621144</v>
      </c>
      <c r="O273" s="3"/>
    </row>
    <row r="274" spans="1:15" ht="15.75" customHeight="1" x14ac:dyDescent="0.2">
      <c r="A274" s="5">
        <v>45475</v>
      </c>
      <c r="B274" s="1">
        <v>543.70000000000005</v>
      </c>
      <c r="C274" s="1">
        <v>549.01</v>
      </c>
      <c r="D274" s="1">
        <v>543.65</v>
      </c>
      <c r="E274" s="1">
        <v>549.01</v>
      </c>
      <c r="F274" s="2">
        <f t="shared" si="25"/>
        <v>5.3600000000000136</v>
      </c>
      <c r="G274" s="2">
        <f t="shared" si="26"/>
        <v>3.6699999999999591</v>
      </c>
      <c r="H274" s="2">
        <f t="shared" si="27"/>
        <v>1.6900000000000546</v>
      </c>
      <c r="I274" s="2">
        <f t="shared" si="28"/>
        <v>5.3600000000000136</v>
      </c>
      <c r="J274" s="7">
        <f>(I274*(1/$P$1))+(J273*(1-(1/$P$1)))</f>
        <v>4.3851839155816155</v>
      </c>
      <c r="K274" s="2">
        <f t="shared" si="23"/>
        <v>559.48555174674482</v>
      </c>
      <c r="L274" s="2">
        <f t="shared" si="24"/>
        <v>533.17444825325504</v>
      </c>
      <c r="M274" s="2" t="str">
        <f>IF(M273="Down",
    IF(E274 &gt; N273, "Up", "Down"),
    IF(E274 &lt; N273, "Down", "Up"))</f>
        <v>Up</v>
      </c>
      <c r="N274" s="2">
        <f>IF(M274="Down",
    IF( OR(K274 &lt; N273,M273="Up"), K274, N273),
    IF( OR(L274 &gt; N273, M273="Down"), L274, N273))</f>
        <v>533.93002234621144</v>
      </c>
      <c r="O274" s="3"/>
    </row>
    <row r="275" spans="1:15" ht="15.75" customHeight="1" x14ac:dyDescent="0.2">
      <c r="A275" s="5">
        <v>45476</v>
      </c>
      <c r="B275" s="1">
        <v>548.69000000000005</v>
      </c>
      <c r="C275" s="1">
        <v>551.83000000000004</v>
      </c>
      <c r="D275" s="1">
        <v>548.65</v>
      </c>
      <c r="E275" s="1">
        <v>551.46</v>
      </c>
      <c r="F275" s="2">
        <f t="shared" si="25"/>
        <v>3.1800000000000637</v>
      </c>
      <c r="G275" s="2">
        <f t="shared" si="26"/>
        <v>2.82000000000005</v>
      </c>
      <c r="H275" s="2">
        <f t="shared" si="27"/>
        <v>0.36000000000001364</v>
      </c>
      <c r="I275" s="2">
        <f t="shared" si="28"/>
        <v>3.1800000000000637</v>
      </c>
      <c r="J275" s="7">
        <f>(I275*(1/$P$1))+(J274*(1-(1/$P$1)))</f>
        <v>4.2646655240234601</v>
      </c>
      <c r="K275" s="2">
        <f t="shared" si="23"/>
        <v>563.03399657207035</v>
      </c>
      <c r="L275" s="2">
        <f t="shared" si="24"/>
        <v>537.44600342792967</v>
      </c>
      <c r="M275" s="2" t="str">
        <f>IF(M274="Down",
    IF(E275 &gt; N274, "Up", "Down"),
    IF(E275 &lt; N274, "Down", "Up"))</f>
        <v>Up</v>
      </c>
      <c r="N275" s="2">
        <f>IF(M275="Down",
    IF( OR(K275 &lt; N274,M274="Up"), K275, N274),
    IF( OR(L275 &gt; N274, M274="Down"), L275, N274))</f>
        <v>537.44600342792967</v>
      </c>
      <c r="O275" s="3"/>
    </row>
    <row r="276" spans="1:15" ht="15.75" customHeight="1" x14ac:dyDescent="0.2">
      <c r="A276" s="5">
        <v>45478</v>
      </c>
      <c r="B276" s="1">
        <v>551.77</v>
      </c>
      <c r="C276" s="1">
        <v>555.04999999999995</v>
      </c>
      <c r="D276" s="1">
        <v>551.12</v>
      </c>
      <c r="E276" s="1">
        <v>554.64</v>
      </c>
      <c r="F276" s="2">
        <f t="shared" si="25"/>
        <v>3.92999999999995</v>
      </c>
      <c r="G276" s="2">
        <f t="shared" si="26"/>
        <v>3.5899999999999181</v>
      </c>
      <c r="H276" s="2">
        <f t="shared" si="27"/>
        <v>0.34000000000003183</v>
      </c>
      <c r="I276" s="2">
        <f t="shared" si="28"/>
        <v>3.92999999999995</v>
      </c>
      <c r="J276" s="7">
        <f>(I276*(1/$P$1))+(J275*(1-(1/$P$1)))</f>
        <v>4.2311989716211089</v>
      </c>
      <c r="K276" s="2">
        <f t="shared" si="23"/>
        <v>565.77859691486333</v>
      </c>
      <c r="L276" s="2">
        <f t="shared" si="24"/>
        <v>540.39140308513674</v>
      </c>
      <c r="M276" s="2" t="str">
        <f>IF(M275="Down",
    IF(E276 &gt; N275, "Up", "Down"),
    IF(E276 &lt; N275, "Down", "Up"))</f>
        <v>Up</v>
      </c>
      <c r="N276" s="2">
        <f>IF(M276="Down",
    IF( OR(K276 &lt; N275,M275="Up"), K276, N275),
    IF( OR(L276 &gt; N275, M275="Down"), L276, N275))</f>
        <v>540.39140308513674</v>
      </c>
      <c r="O276" s="3"/>
    </row>
    <row r="277" spans="1:15" ht="15.75" customHeight="1" x14ac:dyDescent="0.2">
      <c r="A277" s="5">
        <v>45481</v>
      </c>
      <c r="B277" s="1">
        <v>555.44000000000005</v>
      </c>
      <c r="C277" s="1">
        <v>556.25</v>
      </c>
      <c r="D277" s="1">
        <v>554.19000000000005</v>
      </c>
      <c r="E277" s="1">
        <v>555.28</v>
      </c>
      <c r="F277" s="2">
        <f t="shared" si="25"/>
        <v>2.0599999999999454</v>
      </c>
      <c r="G277" s="2">
        <f t="shared" si="26"/>
        <v>1.6100000000000136</v>
      </c>
      <c r="H277" s="2">
        <f t="shared" si="27"/>
        <v>0.44999999999993179</v>
      </c>
      <c r="I277" s="2">
        <f t="shared" si="28"/>
        <v>2.0599999999999454</v>
      </c>
      <c r="J277" s="7">
        <f>(I277*(1/$P$1))+(J276*(1-(1/$P$1)))</f>
        <v>4.0140790744589925</v>
      </c>
      <c r="K277" s="2">
        <f t="shared" si="23"/>
        <v>567.26223722337704</v>
      </c>
      <c r="L277" s="2">
        <f t="shared" si="24"/>
        <v>543.17776277662301</v>
      </c>
      <c r="M277" s="2" t="str">
        <f>IF(M276="Down",
    IF(E277 &gt; N276, "Up", "Down"),
    IF(E277 &lt; N276, "Down", "Up"))</f>
        <v>Up</v>
      </c>
      <c r="N277" s="2">
        <f>IF(M277="Down",
    IF( OR(K277 &lt; N276,M276="Up"), K277, N276),
    IF( OR(L277 &gt; N276, M276="Down"), L277, N276))</f>
        <v>543.17776277662301</v>
      </c>
      <c r="O277" s="3"/>
    </row>
    <row r="278" spans="1:15" ht="15.75" customHeight="1" x14ac:dyDescent="0.2">
      <c r="A278" s="5">
        <v>45482</v>
      </c>
      <c r="B278" s="1">
        <v>556.26</v>
      </c>
      <c r="C278" s="1">
        <v>557.17999999999995</v>
      </c>
      <c r="D278" s="1">
        <v>555.52</v>
      </c>
      <c r="E278" s="1">
        <v>555.82000000000005</v>
      </c>
      <c r="F278" s="2">
        <f t="shared" si="25"/>
        <v>1.6599999999999682</v>
      </c>
      <c r="G278" s="2">
        <f t="shared" si="26"/>
        <v>1.8999999999999773</v>
      </c>
      <c r="H278" s="2">
        <f t="shared" si="27"/>
        <v>0.24000000000000909</v>
      </c>
      <c r="I278" s="2">
        <f t="shared" si="28"/>
        <v>1.8999999999999773</v>
      </c>
      <c r="J278" s="7">
        <f>(I278*(1/$P$1))+(J277*(1-(1/$P$1)))</f>
        <v>3.802671167013091</v>
      </c>
      <c r="K278" s="2">
        <f t="shared" si="23"/>
        <v>567.75801350103916</v>
      </c>
      <c r="L278" s="2">
        <f t="shared" si="24"/>
        <v>544.94198649896066</v>
      </c>
      <c r="M278" s="2" t="str">
        <f>IF(M277="Down",
    IF(E278 &gt; N277, "Up", "Down"),
    IF(E278 &lt; N277, "Down", "Up"))</f>
        <v>Up</v>
      </c>
      <c r="N278" s="2">
        <f>IF(M278="Down",
    IF( OR(K278 &lt; N277,M277="Up"), K278, N277),
    IF( OR(L278 &gt; N277, M277="Down"), L278, N277))</f>
        <v>544.94198649896066</v>
      </c>
      <c r="O278" s="3"/>
    </row>
    <row r="279" spans="1:15" ht="15.75" customHeight="1" x14ac:dyDescent="0.2">
      <c r="A279" s="5">
        <v>45483</v>
      </c>
      <c r="B279" s="1">
        <v>557.07000000000005</v>
      </c>
      <c r="C279" s="1">
        <v>561.66999999999996</v>
      </c>
      <c r="D279" s="1">
        <v>556.77</v>
      </c>
      <c r="E279" s="1">
        <v>561.32000000000005</v>
      </c>
      <c r="F279" s="2">
        <f t="shared" si="25"/>
        <v>4.8999999999999773</v>
      </c>
      <c r="G279" s="2">
        <f t="shared" si="26"/>
        <v>5.8499999999999091</v>
      </c>
      <c r="H279" s="2">
        <f t="shared" si="27"/>
        <v>0.94999999999993179</v>
      </c>
      <c r="I279" s="2">
        <f t="shared" si="28"/>
        <v>5.8499999999999091</v>
      </c>
      <c r="J279" s="7">
        <f>(I279*(1/$P$1))+(J278*(1-(1/$P$1)))</f>
        <v>4.0074040503117727</v>
      </c>
      <c r="K279" s="2">
        <f t="shared" si="23"/>
        <v>571.2422121509353</v>
      </c>
      <c r="L279" s="2">
        <f t="shared" si="24"/>
        <v>547.19778784906475</v>
      </c>
      <c r="M279" s="2" t="str">
        <f>IF(M278="Down",
    IF(E279 &gt; N278, "Up", "Down"),
    IF(E279 &lt; N278, "Down", "Up"))</f>
        <v>Up</v>
      </c>
      <c r="N279" s="2">
        <f>IF(M279="Down",
    IF( OR(K279 &lt; N278,M278="Up"), K279, N278),
    IF( OR(L279 &gt; N278, M278="Down"), L279, N278))</f>
        <v>547.19778784906475</v>
      </c>
      <c r="O279" s="3"/>
    </row>
    <row r="280" spans="1:15" ht="15.75" customHeight="1" x14ac:dyDescent="0.2">
      <c r="A280" s="5">
        <v>45484</v>
      </c>
      <c r="B280" s="1">
        <v>561.44000000000005</v>
      </c>
      <c r="C280" s="1">
        <v>562.33000000000004</v>
      </c>
      <c r="D280" s="1">
        <v>555.83000000000004</v>
      </c>
      <c r="E280" s="1">
        <v>556.48</v>
      </c>
      <c r="F280" s="2">
        <f t="shared" si="25"/>
        <v>6.5</v>
      </c>
      <c r="G280" s="2">
        <f t="shared" si="26"/>
        <v>1.0099999999999909</v>
      </c>
      <c r="H280" s="2">
        <f t="shared" si="27"/>
        <v>5.4900000000000091</v>
      </c>
      <c r="I280" s="2">
        <f t="shared" si="28"/>
        <v>6.5</v>
      </c>
      <c r="J280" s="7">
        <f>(I280*(1/$P$1))+(J279*(1-(1/$P$1)))</f>
        <v>4.2566636452805957</v>
      </c>
      <c r="K280" s="2">
        <f t="shared" si="23"/>
        <v>571.84999093584179</v>
      </c>
      <c r="L280" s="2">
        <f t="shared" si="24"/>
        <v>546.31000906415829</v>
      </c>
      <c r="M280" s="2" t="str">
        <f>IF(M279="Down",
    IF(E280 &gt; N279, "Up", "Down"),
    IF(E280 &lt; N279, "Down", "Up"))</f>
        <v>Up</v>
      </c>
      <c r="N280" s="2">
        <f>IF(M280="Down",
    IF( OR(K280 &lt; N279,M279="Up"), K280, N279),
    IF( OR(L280 &gt; N279, M279="Down"), L280, N279))</f>
        <v>547.19778784906475</v>
      </c>
      <c r="O280" s="3"/>
    </row>
    <row r="281" spans="1:15" ht="15.75" customHeight="1" x14ac:dyDescent="0.2">
      <c r="A281" s="5">
        <v>45485</v>
      </c>
      <c r="B281" s="1">
        <v>557.63</v>
      </c>
      <c r="C281" s="1">
        <v>563.66999999999996</v>
      </c>
      <c r="D281" s="1">
        <v>557.15</v>
      </c>
      <c r="E281" s="1">
        <v>559.99</v>
      </c>
      <c r="F281" s="2">
        <f t="shared" si="25"/>
        <v>6.5199999999999818</v>
      </c>
      <c r="G281" s="2">
        <f t="shared" si="26"/>
        <v>7.1899999999999409</v>
      </c>
      <c r="H281" s="2">
        <f t="shared" si="27"/>
        <v>0.66999999999995907</v>
      </c>
      <c r="I281" s="2">
        <f t="shared" si="28"/>
        <v>7.1899999999999409</v>
      </c>
      <c r="J281" s="7">
        <f>(I281*(1/$P$1))+(J280*(1-(1/$P$1)))</f>
        <v>4.54999728075253</v>
      </c>
      <c r="K281" s="2">
        <f t="shared" si="23"/>
        <v>574.05999184225755</v>
      </c>
      <c r="L281" s="2">
        <f t="shared" si="24"/>
        <v>546.76000815774239</v>
      </c>
      <c r="M281" s="2" t="str">
        <f>IF(M280="Down",
    IF(E281 &gt; N280, "Up", "Down"),
    IF(E281 &lt; N280, "Down", "Up"))</f>
        <v>Up</v>
      </c>
      <c r="N281" s="2">
        <f>IF(M281="Down",
    IF( OR(K281 &lt; N280,M280="Up"), K281, N280),
    IF( OR(L281 &gt; N280, M280="Down"), L281, N280))</f>
        <v>547.19778784906475</v>
      </c>
      <c r="O281" s="3"/>
    </row>
    <row r="282" spans="1:15" ht="15.75" customHeight="1" x14ac:dyDescent="0.2">
      <c r="A282" s="5">
        <v>45488</v>
      </c>
      <c r="B282" s="1">
        <v>562.03</v>
      </c>
      <c r="C282" s="1">
        <v>564.84</v>
      </c>
      <c r="D282" s="1">
        <v>559.63</v>
      </c>
      <c r="E282" s="1">
        <v>561.53</v>
      </c>
      <c r="F282" s="2">
        <f t="shared" si="25"/>
        <v>5.2100000000000364</v>
      </c>
      <c r="G282" s="2">
        <f t="shared" si="26"/>
        <v>4.8500000000000227</v>
      </c>
      <c r="H282" s="2">
        <f t="shared" si="27"/>
        <v>0.36000000000001364</v>
      </c>
      <c r="I282" s="2">
        <f t="shared" si="28"/>
        <v>5.2100000000000364</v>
      </c>
      <c r="J282" s="7">
        <f>(I282*(1/$P$1))+(J281*(1-(1/$P$1)))</f>
        <v>4.615997552677281</v>
      </c>
      <c r="K282" s="2">
        <f t="shared" si="23"/>
        <v>576.0829926580318</v>
      </c>
      <c r="L282" s="2">
        <f t="shared" si="24"/>
        <v>548.38700734196823</v>
      </c>
      <c r="M282" s="2" t="str">
        <f>IF(M281="Down",
    IF(E282 &gt; N281, "Up", "Down"),
    IF(E282 &lt; N281, "Down", "Up"))</f>
        <v>Up</v>
      </c>
      <c r="N282" s="2">
        <f>IF(M282="Down",
    IF( OR(K282 &lt; N281,M281="Up"), K282, N281),
    IF( OR(L282 &gt; N281, M281="Down"), L282, N281))</f>
        <v>548.38700734196823</v>
      </c>
      <c r="O282" s="3"/>
    </row>
    <row r="283" spans="1:15" ht="15.75" customHeight="1" x14ac:dyDescent="0.2">
      <c r="A283" s="5">
        <v>45489</v>
      </c>
      <c r="B283" s="1">
        <v>562.86</v>
      </c>
      <c r="C283" s="1">
        <v>565.16</v>
      </c>
      <c r="D283" s="1">
        <v>562.1</v>
      </c>
      <c r="E283" s="1">
        <v>564.86</v>
      </c>
      <c r="F283" s="2">
        <f t="shared" si="25"/>
        <v>3.0599999999999454</v>
      </c>
      <c r="G283" s="2">
        <f t="shared" si="26"/>
        <v>3.6299999999999955</v>
      </c>
      <c r="H283" s="2">
        <f t="shared" si="27"/>
        <v>0.57000000000005002</v>
      </c>
      <c r="I283" s="2">
        <f t="shared" si="28"/>
        <v>3.6299999999999955</v>
      </c>
      <c r="J283" s="7">
        <f>(I283*(1/$P$1))+(J282*(1-(1/$P$1)))</f>
        <v>4.5173977974095525</v>
      </c>
      <c r="K283" s="2">
        <f t="shared" si="23"/>
        <v>577.18219339222867</v>
      </c>
      <c r="L283" s="2">
        <f t="shared" si="24"/>
        <v>550.07780660777132</v>
      </c>
      <c r="M283" s="2" t="str">
        <f>IF(M282="Down",
    IF(E283 &gt; N282, "Up", "Down"),
    IF(E283 &lt; N282, "Down", "Up"))</f>
        <v>Up</v>
      </c>
      <c r="N283" s="2">
        <f>IF(M283="Down",
    IF( OR(K283 &lt; N282,M282="Up"), K283, N282),
    IF( OR(L283 &gt; N282, M282="Down"), L283, N282))</f>
        <v>550.07780660777132</v>
      </c>
      <c r="O283" s="3"/>
    </row>
    <row r="284" spans="1:15" ht="15.75" customHeight="1" x14ac:dyDescent="0.2">
      <c r="A284" s="5">
        <v>45490</v>
      </c>
      <c r="B284" s="1">
        <v>558.79999999999995</v>
      </c>
      <c r="C284" s="1">
        <v>560.51</v>
      </c>
      <c r="D284" s="1">
        <v>556.61</v>
      </c>
      <c r="E284" s="1">
        <v>556.94000000000005</v>
      </c>
      <c r="F284" s="2">
        <f t="shared" si="25"/>
        <v>3.8999999999999773</v>
      </c>
      <c r="G284" s="2">
        <f t="shared" si="26"/>
        <v>4.3500000000000227</v>
      </c>
      <c r="H284" s="2">
        <f t="shared" si="27"/>
        <v>8.25</v>
      </c>
      <c r="I284" s="2">
        <f t="shared" si="28"/>
        <v>8.25</v>
      </c>
      <c r="J284" s="7">
        <f>(I284*(1/$P$1))+(J283*(1-(1/$P$1)))</f>
        <v>4.8906580176685974</v>
      </c>
      <c r="K284" s="2">
        <f t="shared" si="23"/>
        <v>573.23197405300573</v>
      </c>
      <c r="L284" s="2">
        <f t="shared" si="24"/>
        <v>543.88802594699416</v>
      </c>
      <c r="M284" s="2" t="str">
        <f>IF(M283="Down",
    IF(E284 &gt; N283, "Up", "Down"),
    IF(E284 &lt; N283, "Down", "Up"))</f>
        <v>Up</v>
      </c>
      <c r="N284" s="2">
        <f>IF(M284="Down",
    IF( OR(K284 &lt; N283,M283="Up"), K284, N283),
    IF( OR(L284 &gt; N283, M283="Down"), L284, N283))</f>
        <v>550.07780660777132</v>
      </c>
      <c r="O284" s="3"/>
    </row>
    <row r="285" spans="1:15" ht="15.75" customHeight="1" x14ac:dyDescent="0.2">
      <c r="A285" s="5">
        <v>45491</v>
      </c>
      <c r="B285" s="1">
        <v>558.51</v>
      </c>
      <c r="C285" s="1">
        <v>559.52</v>
      </c>
      <c r="D285" s="1">
        <v>550.42999999999995</v>
      </c>
      <c r="E285" s="1">
        <v>552.66</v>
      </c>
      <c r="F285" s="2">
        <f t="shared" si="25"/>
        <v>9.0900000000000318</v>
      </c>
      <c r="G285" s="2">
        <f t="shared" si="26"/>
        <v>2.5799999999999272</v>
      </c>
      <c r="H285" s="2">
        <f t="shared" si="27"/>
        <v>6.5100000000001046</v>
      </c>
      <c r="I285" s="2">
        <f t="shared" si="28"/>
        <v>9.0900000000000318</v>
      </c>
      <c r="J285" s="7">
        <f>(I285*(1/$P$1))+(J284*(1-(1/$P$1)))</f>
        <v>5.3105922159017416</v>
      </c>
      <c r="K285" s="2">
        <f t="shared" si="23"/>
        <v>570.9067766477051</v>
      </c>
      <c r="L285" s="2">
        <f t="shared" si="24"/>
        <v>539.04322335229472</v>
      </c>
      <c r="M285" s="2" t="str">
        <f>IF(M284="Down",
    IF(E285 &gt; N284, "Up", "Down"),
    IF(E285 &lt; N284, "Down", "Up"))</f>
        <v>Up</v>
      </c>
      <c r="N285" s="2">
        <f>IF(M285="Down",
    IF( OR(K285 &lt; N284,M284="Up"), K285, N284),
    IF( OR(L285 &gt; N284, M284="Down"), L285, N284))</f>
        <v>550.07780660777132</v>
      </c>
      <c r="O285" s="3"/>
    </row>
    <row r="286" spans="1:15" ht="15.75" customHeight="1" x14ac:dyDescent="0.2">
      <c r="A286" s="5">
        <v>45492</v>
      </c>
      <c r="B286" s="1">
        <v>552.41999999999996</v>
      </c>
      <c r="C286" s="1">
        <v>554.08000000000004</v>
      </c>
      <c r="D286" s="1">
        <v>547.91</v>
      </c>
      <c r="E286" s="1">
        <v>548.99</v>
      </c>
      <c r="F286" s="2">
        <f t="shared" si="25"/>
        <v>6.1700000000000728</v>
      </c>
      <c r="G286" s="2">
        <f t="shared" si="26"/>
        <v>1.4200000000000728</v>
      </c>
      <c r="H286" s="2">
        <f t="shared" si="27"/>
        <v>4.75</v>
      </c>
      <c r="I286" s="2">
        <f t="shared" si="28"/>
        <v>6.1700000000000728</v>
      </c>
      <c r="J286" s="7">
        <f>(I286*(1/$P$1))+(J285*(1-(1/$P$1)))</f>
        <v>5.396532994311575</v>
      </c>
      <c r="K286" s="2">
        <f t="shared" si="23"/>
        <v>567.18459898293474</v>
      </c>
      <c r="L286" s="2">
        <f t="shared" si="24"/>
        <v>534.80540101706526</v>
      </c>
      <c r="M286" s="2" t="str">
        <f>IF(M285="Down",
    IF(E286 &gt; N285, "Up", "Down"),
    IF(E286 &lt; N285, "Down", "Up"))</f>
        <v>Down</v>
      </c>
      <c r="N286" s="2">
        <f>IF(M286="Down",
    IF( OR(K286 &lt; N285,M285="Up"), K286, N285),
    IF( OR(L286 &gt; N285, M285="Down"), L286, N285))</f>
        <v>567.18459898293474</v>
      </c>
      <c r="O286" s="3"/>
    </row>
    <row r="287" spans="1:15" ht="15.75" customHeight="1" x14ac:dyDescent="0.2">
      <c r="A287" s="5">
        <v>45495</v>
      </c>
      <c r="B287" s="1">
        <v>553</v>
      </c>
      <c r="C287" s="1">
        <v>555.27</v>
      </c>
      <c r="D287" s="1">
        <v>551.02</v>
      </c>
      <c r="E287" s="1">
        <v>554.65</v>
      </c>
      <c r="F287" s="2">
        <f t="shared" si="25"/>
        <v>4.25</v>
      </c>
      <c r="G287" s="2">
        <f t="shared" si="26"/>
        <v>6.2799999999999727</v>
      </c>
      <c r="H287" s="2">
        <f t="shared" si="27"/>
        <v>2.0299999999999727</v>
      </c>
      <c r="I287" s="2">
        <f t="shared" si="28"/>
        <v>6.2799999999999727</v>
      </c>
      <c r="J287" s="7">
        <f>(I287*(1/$P$1))+(J286*(1-(1/$P$1)))</f>
        <v>5.4848796948804148</v>
      </c>
      <c r="K287" s="2">
        <f t="shared" si="23"/>
        <v>569.59963908464124</v>
      </c>
      <c r="L287" s="2">
        <f t="shared" si="24"/>
        <v>536.69036091535872</v>
      </c>
      <c r="M287" s="2" t="str">
        <f>IF(M286="Down",
    IF(E287 &gt; N286, "Up", "Down"),
    IF(E287 &lt; N286, "Down", "Up"))</f>
        <v>Down</v>
      </c>
      <c r="N287" s="2">
        <f>IF(M287="Down",
    IF( OR(K287 &lt; N286,M286="Up"), K287, N286),
    IF( OR(L287 &gt; N286, M286="Down"), L287, N286))</f>
        <v>567.18459898293474</v>
      </c>
      <c r="O287" s="3"/>
    </row>
    <row r="288" spans="1:15" ht="15.75" customHeight="1" x14ac:dyDescent="0.2">
      <c r="A288" s="5">
        <v>45496</v>
      </c>
      <c r="B288" s="1">
        <v>554.54</v>
      </c>
      <c r="C288" s="1">
        <v>556.73</v>
      </c>
      <c r="D288" s="1">
        <v>553.28</v>
      </c>
      <c r="E288" s="1">
        <v>553.78</v>
      </c>
      <c r="F288" s="2">
        <f t="shared" si="25"/>
        <v>3.4500000000000455</v>
      </c>
      <c r="G288" s="2">
        <f t="shared" si="26"/>
        <v>2.0800000000000409</v>
      </c>
      <c r="H288" s="2">
        <f t="shared" si="27"/>
        <v>1.3700000000000045</v>
      </c>
      <c r="I288" s="2">
        <f t="shared" si="28"/>
        <v>3.4500000000000455</v>
      </c>
      <c r="J288" s="7">
        <f>(I288*(1/$P$1))+(J287*(1-(1/$P$1)))</f>
        <v>5.2813917253923774</v>
      </c>
      <c r="K288" s="2">
        <f t="shared" si="23"/>
        <v>570.84917517617714</v>
      </c>
      <c r="L288" s="2">
        <f t="shared" si="24"/>
        <v>539.16082482382285</v>
      </c>
      <c r="M288" s="2" t="str">
        <f>IF(M287="Down",
    IF(E288 &gt; N287, "Up", "Down"),
    IF(E288 &lt; N287, "Down", "Up"))</f>
        <v>Down</v>
      </c>
      <c r="N288" s="2">
        <f>IF(M288="Down",
    IF( OR(K288 &lt; N287,M287="Up"), K288, N287),
    IF( OR(L288 &gt; N287, M287="Down"), L288, N287))</f>
        <v>567.18459898293474</v>
      </c>
      <c r="O288" s="3"/>
    </row>
    <row r="289" spans="1:15" ht="15.75" customHeight="1" x14ac:dyDescent="0.2">
      <c r="A289" s="5">
        <v>45497</v>
      </c>
      <c r="B289" s="1">
        <v>548.86</v>
      </c>
      <c r="C289" s="1">
        <v>549.16999999999996</v>
      </c>
      <c r="D289" s="1">
        <v>540.29</v>
      </c>
      <c r="E289" s="1">
        <v>541.23</v>
      </c>
      <c r="F289" s="2">
        <f t="shared" si="25"/>
        <v>8.8799999999999955</v>
      </c>
      <c r="G289" s="2">
        <f t="shared" si="26"/>
        <v>4.6100000000000136</v>
      </c>
      <c r="H289" s="2">
        <f t="shared" si="27"/>
        <v>13.490000000000009</v>
      </c>
      <c r="I289" s="2">
        <f t="shared" si="28"/>
        <v>13.490000000000009</v>
      </c>
      <c r="J289" s="7">
        <f>(I289*(1/$P$1))+(J288*(1-(1/$P$1)))</f>
        <v>6.1022525528531411</v>
      </c>
      <c r="K289" s="2">
        <f t="shared" si="23"/>
        <v>563.0367576585594</v>
      </c>
      <c r="L289" s="2">
        <f t="shared" si="24"/>
        <v>526.42324234144064</v>
      </c>
      <c r="M289" s="2" t="str">
        <f>IF(M288="Down",
    IF(E289 &gt; N288, "Up", "Down"),
    IF(E289 &lt; N288, "Down", "Up"))</f>
        <v>Down</v>
      </c>
      <c r="N289" s="2">
        <f>IF(M289="Down",
    IF( OR(K289 &lt; N288,M288="Up"), K289, N288),
    IF( OR(L289 &gt; N288, M288="Down"), L289, N288))</f>
        <v>563.0367576585594</v>
      </c>
      <c r="O289" s="3"/>
    </row>
    <row r="290" spans="1:15" ht="15.75" customHeight="1" x14ac:dyDescent="0.2">
      <c r="A290" s="5">
        <v>45498</v>
      </c>
      <c r="B290" s="1">
        <v>541.35</v>
      </c>
      <c r="C290" s="1">
        <v>547.46</v>
      </c>
      <c r="D290" s="1">
        <v>537.45000000000005</v>
      </c>
      <c r="E290" s="1">
        <v>538.41</v>
      </c>
      <c r="F290" s="2">
        <f t="shared" si="25"/>
        <v>10.009999999999991</v>
      </c>
      <c r="G290" s="2">
        <f t="shared" si="26"/>
        <v>6.2300000000000182</v>
      </c>
      <c r="H290" s="2">
        <f t="shared" si="27"/>
        <v>3.7799999999999727</v>
      </c>
      <c r="I290" s="2">
        <f t="shared" si="28"/>
        <v>10.009999999999991</v>
      </c>
      <c r="J290" s="7">
        <f>(I290*(1/$P$1))+(J289*(1-(1/$P$1)))</f>
        <v>6.4930272975678269</v>
      </c>
      <c r="K290" s="2">
        <f t="shared" si="23"/>
        <v>561.93408189270349</v>
      </c>
      <c r="L290" s="2">
        <f t="shared" si="24"/>
        <v>522.97591810729659</v>
      </c>
      <c r="M290" s="2" t="str">
        <f>IF(M289="Down",
    IF(E290 &gt; N289, "Up", "Down"),
    IF(E290 &lt; N289, "Down", "Up"))</f>
        <v>Down</v>
      </c>
      <c r="N290" s="2">
        <f>IF(M290="Down",
    IF( OR(K290 &lt; N289,M289="Up"), K290, N289),
    IF( OR(L290 &gt; N289, M289="Down"), L290, N289))</f>
        <v>561.93408189270349</v>
      </c>
      <c r="O290" s="3"/>
    </row>
    <row r="291" spans="1:15" ht="15.75" customHeight="1" x14ac:dyDescent="0.2">
      <c r="A291" s="5">
        <v>45499</v>
      </c>
      <c r="B291" s="1">
        <v>542.28</v>
      </c>
      <c r="C291" s="1">
        <v>547.19000000000005</v>
      </c>
      <c r="D291" s="1">
        <v>541.49</v>
      </c>
      <c r="E291" s="1">
        <v>544.44000000000005</v>
      </c>
      <c r="F291" s="2">
        <f t="shared" si="25"/>
        <v>5.7000000000000455</v>
      </c>
      <c r="G291" s="2">
        <f t="shared" si="26"/>
        <v>8.7800000000000864</v>
      </c>
      <c r="H291" s="2">
        <f t="shared" si="27"/>
        <v>3.0800000000000409</v>
      </c>
      <c r="I291" s="2">
        <f t="shared" si="28"/>
        <v>8.7800000000000864</v>
      </c>
      <c r="J291" s="7">
        <f>(I291*(1/$P$1))+(J290*(1-(1/$P$1)))</f>
        <v>6.7217245678110533</v>
      </c>
      <c r="K291" s="2">
        <f t="shared" si="23"/>
        <v>564.50517370343323</v>
      </c>
      <c r="L291" s="2">
        <f t="shared" si="24"/>
        <v>524.17482629656683</v>
      </c>
      <c r="M291" s="2" t="str">
        <f>IF(M290="Down",
    IF(E291 &gt; N290, "Up", "Down"),
    IF(E291 &lt; N290, "Down", "Up"))</f>
        <v>Down</v>
      </c>
      <c r="N291" s="2">
        <f>IF(M291="Down",
    IF( OR(K291 &lt; N290,M290="Up"), K291, N290),
    IF( OR(L291 &gt; N290, M290="Down"), L291, N290))</f>
        <v>561.93408189270349</v>
      </c>
      <c r="O291" s="3"/>
    </row>
    <row r="292" spans="1:15" ht="15.75" customHeight="1" x14ac:dyDescent="0.2">
      <c r="A292" s="5">
        <v>45502</v>
      </c>
      <c r="B292" s="1">
        <v>546.02</v>
      </c>
      <c r="C292" s="1">
        <v>547.04999999999995</v>
      </c>
      <c r="D292" s="1">
        <v>542.72</v>
      </c>
      <c r="E292" s="1">
        <v>544.76</v>
      </c>
      <c r="F292" s="2">
        <f t="shared" si="25"/>
        <v>4.3299999999999272</v>
      </c>
      <c r="G292" s="2">
        <f t="shared" si="26"/>
        <v>2.6099999999999</v>
      </c>
      <c r="H292" s="2">
        <f t="shared" si="27"/>
        <v>1.7200000000000273</v>
      </c>
      <c r="I292" s="2">
        <f t="shared" si="28"/>
        <v>4.3299999999999272</v>
      </c>
      <c r="J292" s="7">
        <f>(I292*(1/$P$1))+(J291*(1-(1/$P$1)))</f>
        <v>6.4825521110299409</v>
      </c>
      <c r="K292" s="2">
        <f t="shared" si="23"/>
        <v>564.33265633308986</v>
      </c>
      <c r="L292" s="2">
        <f t="shared" si="24"/>
        <v>525.43734366691012</v>
      </c>
      <c r="M292" s="2" t="str">
        <f>IF(M291="Down",
    IF(E292 &gt; N291, "Up", "Down"),
    IF(E292 &lt; N291, "Down", "Up"))</f>
        <v>Down</v>
      </c>
      <c r="N292" s="2">
        <f>IF(M292="Down",
    IF( OR(K292 &lt; N291,M291="Up"), K292, N291),
    IF( OR(L292 &gt; N291, M291="Down"), L292, N291))</f>
        <v>561.93408189270349</v>
      </c>
      <c r="O292" s="3"/>
    </row>
    <row r="293" spans="1:15" ht="15.75" customHeight="1" x14ac:dyDescent="0.2">
      <c r="A293" s="5">
        <v>45503</v>
      </c>
      <c r="B293" s="1">
        <v>546.26</v>
      </c>
      <c r="C293" s="1">
        <v>547.34</v>
      </c>
      <c r="D293" s="1">
        <v>538.52</v>
      </c>
      <c r="E293" s="1">
        <v>542</v>
      </c>
      <c r="F293" s="2">
        <f t="shared" si="25"/>
        <v>8.82000000000005</v>
      </c>
      <c r="G293" s="2">
        <f t="shared" si="26"/>
        <v>2.5800000000000409</v>
      </c>
      <c r="H293" s="2">
        <f t="shared" si="27"/>
        <v>6.2400000000000091</v>
      </c>
      <c r="I293" s="2">
        <f t="shared" si="28"/>
        <v>8.82000000000005</v>
      </c>
      <c r="J293" s="7">
        <f>(I293*(1/$P$1))+(J292*(1-(1/$P$1)))</f>
        <v>6.7162968999269523</v>
      </c>
      <c r="K293" s="2">
        <f t="shared" si="23"/>
        <v>563.07889069978091</v>
      </c>
      <c r="L293" s="2">
        <f t="shared" si="24"/>
        <v>522.78110930021921</v>
      </c>
      <c r="M293" s="2" t="str">
        <f>IF(M292="Down",
    IF(E293 &gt; N292, "Up", "Down"),
    IF(E293 &lt; N292, "Down", "Up"))</f>
        <v>Down</v>
      </c>
      <c r="N293" s="2">
        <f>IF(M293="Down",
    IF( OR(K293 &lt; N292,M292="Up"), K293, N292),
    IF( OR(L293 &gt; N292, M292="Down"), L293, N292))</f>
        <v>561.93408189270349</v>
      </c>
      <c r="O293" s="3"/>
    </row>
    <row r="294" spans="1:15" ht="15.75" customHeight="1" x14ac:dyDescent="0.2">
      <c r="A294" s="5">
        <v>45504</v>
      </c>
      <c r="B294" s="1">
        <v>548.98</v>
      </c>
      <c r="C294" s="1">
        <v>553.5</v>
      </c>
      <c r="D294" s="1">
        <v>547.58000000000004</v>
      </c>
      <c r="E294" s="1">
        <v>550.80999999999995</v>
      </c>
      <c r="F294" s="2">
        <f t="shared" si="25"/>
        <v>5.9199999999999591</v>
      </c>
      <c r="G294" s="2">
        <f t="shared" si="26"/>
        <v>11.5</v>
      </c>
      <c r="H294" s="2">
        <f t="shared" si="27"/>
        <v>5.5800000000000409</v>
      </c>
      <c r="I294" s="2">
        <f t="shared" si="28"/>
        <v>11.5</v>
      </c>
      <c r="J294" s="7">
        <f>(I294*(1/$P$1))+(J293*(1-(1/$P$1)))</f>
        <v>7.1946672099342575</v>
      </c>
      <c r="K294" s="2">
        <f t="shared" si="23"/>
        <v>572.12400162980271</v>
      </c>
      <c r="L294" s="2">
        <f t="shared" si="24"/>
        <v>528.95599837019722</v>
      </c>
      <c r="M294" s="2" t="str">
        <f>IF(M293="Down",
    IF(E294 &gt; N293, "Up", "Down"),
    IF(E294 &lt; N293, "Down", "Up"))</f>
        <v>Down</v>
      </c>
      <c r="N294" s="2">
        <f>IF(M294="Down",
    IF( OR(K294 &lt; N293,M293="Up"), K294, N293),
    IF( OR(L294 &gt; N293, M293="Down"), L294, N293))</f>
        <v>561.93408189270349</v>
      </c>
      <c r="O294" s="3"/>
    </row>
    <row r="295" spans="1:15" ht="15.75" customHeight="1" x14ac:dyDescent="0.2">
      <c r="A295" s="5">
        <v>45505</v>
      </c>
      <c r="B295" s="1">
        <v>552.57000000000005</v>
      </c>
      <c r="C295" s="1">
        <v>554.87</v>
      </c>
      <c r="D295" s="1">
        <v>539.42999999999995</v>
      </c>
      <c r="E295" s="1">
        <v>543.01</v>
      </c>
      <c r="F295" s="2">
        <f t="shared" si="25"/>
        <v>15.440000000000055</v>
      </c>
      <c r="G295" s="2">
        <f t="shared" si="26"/>
        <v>4.0600000000000591</v>
      </c>
      <c r="H295" s="2">
        <f t="shared" si="27"/>
        <v>11.379999999999995</v>
      </c>
      <c r="I295" s="2">
        <f t="shared" si="28"/>
        <v>15.440000000000055</v>
      </c>
      <c r="J295" s="7">
        <f>(I295*(1/$P$1))+(J294*(1-(1/$P$1)))</f>
        <v>8.0192004889408377</v>
      </c>
      <c r="K295" s="2">
        <f t="shared" si="23"/>
        <v>571.20760146682244</v>
      </c>
      <c r="L295" s="2">
        <f t="shared" si="24"/>
        <v>523.09239853317752</v>
      </c>
      <c r="M295" s="2" t="str">
        <f>IF(M294="Down",
    IF(E295 &gt; N294, "Up", "Down"),
    IF(E295 &lt; N294, "Down", "Up"))</f>
        <v>Down</v>
      </c>
      <c r="N295" s="2">
        <f>IF(M295="Down",
    IF( OR(K295 &lt; N294,M294="Up"), K295, N294),
    IF( OR(L295 &gt; N294, M294="Down"), L295, N294))</f>
        <v>561.93408189270349</v>
      </c>
      <c r="O295" s="3"/>
    </row>
    <row r="296" spans="1:15" ht="15.75" customHeight="1" x14ac:dyDescent="0.2">
      <c r="A296" s="5">
        <v>45506</v>
      </c>
      <c r="B296" s="1">
        <v>535.75</v>
      </c>
      <c r="C296" s="1">
        <v>536.99</v>
      </c>
      <c r="D296" s="1">
        <v>528.6</v>
      </c>
      <c r="E296" s="1">
        <v>532.9</v>
      </c>
      <c r="F296" s="2">
        <f t="shared" si="25"/>
        <v>8.3899999999999864</v>
      </c>
      <c r="G296" s="2">
        <f t="shared" si="26"/>
        <v>6.0199999999999818</v>
      </c>
      <c r="H296" s="2">
        <f t="shared" si="27"/>
        <v>14.409999999999968</v>
      </c>
      <c r="I296" s="2">
        <f t="shared" si="28"/>
        <v>14.409999999999968</v>
      </c>
      <c r="J296" s="7">
        <f>(I296*(1/$P$1))+(J295*(1-(1/$P$1)))</f>
        <v>8.6582804400467506</v>
      </c>
      <c r="K296" s="2">
        <f t="shared" si="23"/>
        <v>558.76984132014036</v>
      </c>
      <c r="L296" s="2">
        <f t="shared" si="24"/>
        <v>506.82015867985984</v>
      </c>
      <c r="M296" s="2" t="str">
        <f>IF(M295="Down",
    IF(E296 &gt; N295, "Up", "Down"),
    IF(E296 &lt; N295, "Down", "Up"))</f>
        <v>Down</v>
      </c>
      <c r="N296" s="2">
        <f>IF(M296="Down",
    IF( OR(K296 &lt; N295,M295="Up"), K296, N295),
    IF( OR(L296 &gt; N295, M295="Down"), L296, N295))</f>
        <v>558.76984132014036</v>
      </c>
      <c r="O296" s="3"/>
    </row>
    <row r="297" spans="1:15" ht="15.75" customHeight="1" x14ac:dyDescent="0.2">
      <c r="A297" s="5">
        <v>45509</v>
      </c>
      <c r="B297" s="1">
        <v>511.64</v>
      </c>
      <c r="C297" s="1">
        <v>523.58000000000004</v>
      </c>
      <c r="D297" s="1">
        <v>510.27</v>
      </c>
      <c r="E297" s="1">
        <v>517.38</v>
      </c>
      <c r="F297" s="2">
        <f t="shared" si="25"/>
        <v>13.310000000000059</v>
      </c>
      <c r="G297" s="2">
        <f t="shared" si="26"/>
        <v>9.3199999999999363</v>
      </c>
      <c r="H297" s="2">
        <f t="shared" si="27"/>
        <v>22.629999999999995</v>
      </c>
      <c r="I297" s="2">
        <f t="shared" si="28"/>
        <v>22.629999999999995</v>
      </c>
      <c r="J297" s="7">
        <f>(I297*(1/$P$1))+(J296*(1-(1/$P$1)))</f>
        <v>10.055452396042075</v>
      </c>
      <c r="K297" s="2">
        <f t="shared" si="23"/>
        <v>547.09135718812615</v>
      </c>
      <c r="L297" s="2">
        <f t="shared" si="24"/>
        <v>486.75864281187376</v>
      </c>
      <c r="M297" s="2" t="str">
        <f>IF(M296="Down",
    IF(E297 &gt; N296, "Up", "Down"),
    IF(E297 &lt; N296, "Down", "Up"))</f>
        <v>Down</v>
      </c>
      <c r="N297" s="2">
        <f>IF(M297="Down",
    IF( OR(K297 &lt; N296,M296="Up"), K297, N296),
    IF( OR(L297 &gt; N296, M296="Down"), L297, N296))</f>
        <v>547.09135718812615</v>
      </c>
      <c r="O297" s="3"/>
    </row>
    <row r="298" spans="1:15" ht="15.75" customHeight="1" x14ac:dyDescent="0.2">
      <c r="A298" s="5">
        <v>45510</v>
      </c>
      <c r="B298" s="1">
        <v>519.22</v>
      </c>
      <c r="C298" s="1">
        <v>529.75</v>
      </c>
      <c r="D298" s="1">
        <v>517.87</v>
      </c>
      <c r="E298" s="1">
        <v>522.15</v>
      </c>
      <c r="F298" s="2">
        <f t="shared" si="25"/>
        <v>11.879999999999995</v>
      </c>
      <c r="G298" s="2">
        <f t="shared" si="26"/>
        <v>12.370000000000005</v>
      </c>
      <c r="H298" s="2">
        <f t="shared" si="27"/>
        <v>0.49000000000000909</v>
      </c>
      <c r="I298" s="2">
        <f t="shared" si="28"/>
        <v>12.370000000000005</v>
      </c>
      <c r="J298" s="7">
        <f>(I298*(1/$P$1))+(J297*(1-(1/$P$1)))</f>
        <v>10.286907156437868</v>
      </c>
      <c r="K298" s="2">
        <f t="shared" si="23"/>
        <v>554.67072146931355</v>
      </c>
      <c r="L298" s="2">
        <f t="shared" si="24"/>
        <v>492.94927853068634</v>
      </c>
      <c r="M298" s="2" t="str">
        <f>IF(M297="Down",
    IF(E298 &gt; N297, "Up", "Down"),
    IF(E298 &lt; N297, "Down", "Up"))</f>
        <v>Down</v>
      </c>
      <c r="N298" s="2">
        <f>IF(M298="Down",
    IF( OR(K298 &lt; N297,M297="Up"), K298, N297),
    IF( OR(L298 &gt; N297, M297="Down"), L298, N297))</f>
        <v>547.09135718812615</v>
      </c>
      <c r="O298" s="3"/>
    </row>
    <row r="299" spans="1:15" ht="15.75" customHeight="1" x14ac:dyDescent="0.2">
      <c r="A299" s="5">
        <v>45511</v>
      </c>
      <c r="B299" s="1">
        <v>528.47</v>
      </c>
      <c r="C299" s="1">
        <v>531.59</v>
      </c>
      <c r="D299" s="1">
        <v>518.04999999999995</v>
      </c>
      <c r="E299" s="1">
        <v>518.66</v>
      </c>
      <c r="F299" s="2">
        <f t="shared" si="25"/>
        <v>13.540000000000077</v>
      </c>
      <c r="G299" s="2">
        <f t="shared" si="26"/>
        <v>9.4400000000000546</v>
      </c>
      <c r="H299" s="2">
        <f t="shared" si="27"/>
        <v>4.1000000000000227</v>
      </c>
      <c r="I299" s="2">
        <f t="shared" si="28"/>
        <v>13.540000000000077</v>
      </c>
      <c r="J299" s="7">
        <f>(I299*(1/$P$1))+(J298*(1-(1/$P$1)))</f>
        <v>10.612216440794089</v>
      </c>
      <c r="K299" s="2">
        <f t="shared" si="23"/>
        <v>556.65664932238224</v>
      </c>
      <c r="L299" s="2">
        <f t="shared" si="24"/>
        <v>492.98335067761769</v>
      </c>
      <c r="M299" s="2" t="str">
        <f>IF(M298="Down",
    IF(E299 &gt; N298, "Up", "Down"),
    IF(E299 &lt; N298, "Down", "Up"))</f>
        <v>Down</v>
      </c>
      <c r="N299" s="2">
        <f>IF(M299="Down",
    IF( OR(K299 &lt; N298,M298="Up"), K299, N298),
    IF( OR(L299 &gt; N298, M298="Down"), L299, N298))</f>
        <v>547.09135718812615</v>
      </c>
      <c r="O299" s="3"/>
    </row>
    <row r="300" spans="1:15" ht="15.75" customHeight="1" x14ac:dyDescent="0.2">
      <c r="A300" s="5">
        <v>45512</v>
      </c>
      <c r="B300" s="1">
        <v>523.91</v>
      </c>
      <c r="C300" s="1">
        <v>531.29</v>
      </c>
      <c r="D300" s="1">
        <v>521.84</v>
      </c>
      <c r="E300" s="1">
        <v>530.65</v>
      </c>
      <c r="F300" s="2">
        <f t="shared" si="25"/>
        <v>9.4499999999999318</v>
      </c>
      <c r="G300" s="2">
        <f t="shared" si="26"/>
        <v>12.629999999999995</v>
      </c>
      <c r="H300" s="2">
        <f t="shared" si="27"/>
        <v>3.1800000000000637</v>
      </c>
      <c r="I300" s="2">
        <f t="shared" si="28"/>
        <v>12.629999999999995</v>
      </c>
      <c r="J300" s="7">
        <f>(I300*(1/$P$1))+(J299*(1-(1/$P$1)))</f>
        <v>10.813994796714681</v>
      </c>
      <c r="K300" s="2">
        <f t="shared" si="23"/>
        <v>559.00698439014411</v>
      </c>
      <c r="L300" s="2">
        <f t="shared" si="24"/>
        <v>494.123015609856</v>
      </c>
      <c r="M300" s="2" t="str">
        <f>IF(M299="Down",
    IF(E300 &gt; N299, "Up", "Down"),
    IF(E300 &lt; N299, "Down", "Up"))</f>
        <v>Down</v>
      </c>
      <c r="N300" s="2">
        <f>IF(M300="Down",
    IF( OR(K300 &lt; N299,M299="Up"), K300, N299),
    IF( OR(L300 &gt; N299, M299="Down"), L300, N299))</f>
        <v>547.09135718812615</v>
      </c>
      <c r="O300" s="3"/>
    </row>
    <row r="301" spans="1:15" ht="15.75" customHeight="1" x14ac:dyDescent="0.2">
      <c r="A301" s="5">
        <v>45513</v>
      </c>
      <c r="B301" s="1">
        <v>529.80999999999995</v>
      </c>
      <c r="C301" s="1">
        <v>534.51</v>
      </c>
      <c r="D301" s="1">
        <v>528.55999999999995</v>
      </c>
      <c r="E301" s="1">
        <v>532.99</v>
      </c>
      <c r="F301" s="2">
        <f t="shared" si="25"/>
        <v>5.9500000000000455</v>
      </c>
      <c r="G301" s="2">
        <f t="shared" si="26"/>
        <v>3.8600000000000136</v>
      </c>
      <c r="H301" s="2">
        <f t="shared" si="27"/>
        <v>2.0900000000000318</v>
      </c>
      <c r="I301" s="2">
        <f t="shared" si="28"/>
        <v>5.9500000000000455</v>
      </c>
      <c r="J301" s="7">
        <f>(I301*(1/$P$1))+(J300*(1-(1/$P$1)))</f>
        <v>10.327595317043217</v>
      </c>
      <c r="K301" s="2">
        <f t="shared" ref="K301:K364" si="29">((C301+D301)/2)+$R$1*J301</f>
        <v>562.51778595112967</v>
      </c>
      <c r="L301" s="2">
        <f t="shared" ref="L301:L364" si="30">((C301+D301)/2)-$R$1*J301</f>
        <v>500.55221404887033</v>
      </c>
      <c r="M301" s="2" t="str">
        <f>IF(M300="Down",
    IF(E301 &gt; N300, "Up", "Down"),
    IF(E301 &lt; N300, "Down", "Up"))</f>
        <v>Down</v>
      </c>
      <c r="N301" s="2">
        <f>IF(M301="Down",
    IF( OR(K301 &lt; N300,M300="Up"), K301, N300),
    IF( OR(L301 &gt; N300, M300="Down"), L301, N300))</f>
        <v>547.09135718812615</v>
      </c>
      <c r="O301" s="3"/>
    </row>
    <row r="302" spans="1:15" ht="15.75" customHeight="1" x14ac:dyDescent="0.2">
      <c r="A302" s="5">
        <v>45516</v>
      </c>
      <c r="B302" s="1">
        <v>534.21</v>
      </c>
      <c r="C302" s="1">
        <v>535.73</v>
      </c>
      <c r="D302" s="1">
        <v>530.95000000000005</v>
      </c>
      <c r="E302" s="1">
        <v>533.27</v>
      </c>
      <c r="F302" s="2">
        <f t="shared" si="25"/>
        <v>4.7799999999999727</v>
      </c>
      <c r="G302" s="2">
        <f t="shared" si="26"/>
        <v>2.7400000000000091</v>
      </c>
      <c r="H302" s="2">
        <f t="shared" si="27"/>
        <v>2.0399999999999636</v>
      </c>
      <c r="I302" s="2">
        <f t="shared" si="28"/>
        <v>4.7799999999999727</v>
      </c>
      <c r="J302" s="7">
        <f>(I302*(1/$P$1))+(J301*(1-(1/$P$1)))</f>
        <v>9.7728357853388932</v>
      </c>
      <c r="K302" s="2">
        <f t="shared" si="29"/>
        <v>562.65850735601668</v>
      </c>
      <c r="L302" s="2">
        <f t="shared" si="30"/>
        <v>504.02149264398338</v>
      </c>
      <c r="M302" s="2" t="str">
        <f>IF(M301="Down",
    IF(E302 &gt; N301, "Up", "Down"),
    IF(E302 &lt; N301, "Down", "Up"))</f>
        <v>Down</v>
      </c>
      <c r="N302" s="2">
        <f>IF(M302="Down",
    IF( OR(K302 &lt; N301,M301="Up"), K302, N301),
    IF( OR(L302 &gt; N301, M301="Down"), L302, N301))</f>
        <v>547.09135718812615</v>
      </c>
      <c r="O302" s="3"/>
    </row>
    <row r="303" spans="1:15" ht="15.75" customHeight="1" x14ac:dyDescent="0.2">
      <c r="A303" s="5">
        <v>45517</v>
      </c>
      <c r="B303" s="1">
        <v>536.53</v>
      </c>
      <c r="C303" s="1">
        <v>542.28</v>
      </c>
      <c r="D303" s="1">
        <v>536.28</v>
      </c>
      <c r="E303" s="1">
        <v>542.04</v>
      </c>
      <c r="F303" s="2">
        <f t="shared" si="25"/>
        <v>6</v>
      </c>
      <c r="G303" s="2">
        <f t="shared" si="26"/>
        <v>9.0099999999999909</v>
      </c>
      <c r="H303" s="2">
        <f t="shared" si="27"/>
        <v>3.0099999999999909</v>
      </c>
      <c r="I303" s="2">
        <f t="shared" si="28"/>
        <v>9.0099999999999909</v>
      </c>
      <c r="J303" s="7">
        <f>(I303*(1/$P$1))+(J302*(1-(1/$P$1)))</f>
        <v>9.6965522068050038</v>
      </c>
      <c r="K303" s="2">
        <f t="shared" si="29"/>
        <v>568.36965662041496</v>
      </c>
      <c r="L303" s="2">
        <f t="shared" si="30"/>
        <v>510.19034337958499</v>
      </c>
      <c r="M303" s="2" t="str">
        <f>IF(M302="Down",
    IF(E303 &gt; N302, "Up", "Down"),
    IF(E303 &lt; N302, "Down", "Up"))</f>
        <v>Down</v>
      </c>
      <c r="N303" s="2">
        <f>IF(M303="Down",
    IF( OR(K303 &lt; N302,M302="Up"), K303, N302),
    IF( OR(L303 &gt; N302, M302="Down"), L303, N302))</f>
        <v>547.09135718812615</v>
      </c>
      <c r="O303" s="3"/>
    </row>
    <row r="304" spans="1:15" ht="15.75" customHeight="1" x14ac:dyDescent="0.2">
      <c r="A304" s="5">
        <v>45518</v>
      </c>
      <c r="B304" s="1">
        <v>542.85</v>
      </c>
      <c r="C304" s="1">
        <v>544.96</v>
      </c>
      <c r="D304" s="1">
        <v>540.12</v>
      </c>
      <c r="E304" s="1">
        <v>543.75</v>
      </c>
      <c r="F304" s="2">
        <f t="shared" si="25"/>
        <v>4.8400000000000318</v>
      </c>
      <c r="G304" s="2">
        <f t="shared" si="26"/>
        <v>2.9200000000000728</v>
      </c>
      <c r="H304" s="2">
        <f t="shared" si="27"/>
        <v>1.9199999999999591</v>
      </c>
      <c r="I304" s="2">
        <f t="shared" si="28"/>
        <v>4.8400000000000318</v>
      </c>
      <c r="J304" s="7">
        <f>(I304*(1/$P$1))+(J303*(1-(1/$P$1)))</f>
        <v>9.2108969861245065</v>
      </c>
      <c r="K304" s="2">
        <f t="shared" si="29"/>
        <v>570.17269095837344</v>
      </c>
      <c r="L304" s="2">
        <f t="shared" si="30"/>
        <v>514.90730904162649</v>
      </c>
      <c r="M304" s="2" t="str">
        <f>IF(M303="Down",
    IF(E304 &gt; N303, "Up", "Down"),
    IF(E304 &lt; N303, "Down", "Up"))</f>
        <v>Down</v>
      </c>
      <c r="N304" s="2">
        <f>IF(M304="Down",
    IF( OR(K304 &lt; N303,M303="Up"), K304, N303),
    IF( OR(L304 &gt; N303, M303="Down"), L304, N303))</f>
        <v>547.09135718812615</v>
      </c>
      <c r="O304" s="3"/>
    </row>
    <row r="305" spans="1:15" ht="15.75" customHeight="1" x14ac:dyDescent="0.2">
      <c r="A305" s="5">
        <v>45519</v>
      </c>
      <c r="B305" s="1">
        <v>549.5</v>
      </c>
      <c r="C305" s="1">
        <v>553.36</v>
      </c>
      <c r="D305" s="1">
        <v>548.88</v>
      </c>
      <c r="E305" s="1">
        <v>553.07000000000005</v>
      </c>
      <c r="F305" s="2">
        <f t="shared" si="25"/>
        <v>4.4800000000000182</v>
      </c>
      <c r="G305" s="2">
        <f t="shared" si="26"/>
        <v>9.6100000000000136</v>
      </c>
      <c r="H305" s="2">
        <f t="shared" si="27"/>
        <v>5.1299999999999955</v>
      </c>
      <c r="I305" s="2">
        <f t="shared" si="28"/>
        <v>9.6100000000000136</v>
      </c>
      <c r="J305" s="7">
        <f>(I305*(1/$P$1))+(J304*(1-(1/$P$1)))</f>
        <v>9.2508072875120586</v>
      </c>
      <c r="K305" s="2">
        <f t="shared" si="29"/>
        <v>578.87242186253616</v>
      </c>
      <c r="L305" s="2">
        <f t="shared" si="30"/>
        <v>523.36757813746385</v>
      </c>
      <c r="M305" s="2" t="str">
        <f>IF(M304="Down",
    IF(E305 &gt; N304, "Up", "Down"),
    IF(E305 &lt; N304, "Down", "Up"))</f>
        <v>Up</v>
      </c>
      <c r="N305" s="2">
        <f>IF(M305="Down",
    IF( OR(K305 &lt; N304,M304="Up"), K305, N304),
    IF( OR(L305 &gt; N304, M304="Down"), L305, N304))</f>
        <v>523.36757813746385</v>
      </c>
      <c r="O305" s="3"/>
    </row>
    <row r="306" spans="1:15" ht="15.75" customHeight="1" x14ac:dyDescent="0.2">
      <c r="A306" s="5">
        <v>45520</v>
      </c>
      <c r="B306" s="1">
        <v>551.41999999999996</v>
      </c>
      <c r="C306" s="1">
        <v>555.02</v>
      </c>
      <c r="D306" s="1">
        <v>551.26</v>
      </c>
      <c r="E306" s="1">
        <v>554.30999999999995</v>
      </c>
      <c r="F306" s="2">
        <f t="shared" si="25"/>
        <v>3.7599999999999909</v>
      </c>
      <c r="G306" s="2">
        <f t="shared" si="26"/>
        <v>1.9499999999999318</v>
      </c>
      <c r="H306" s="2">
        <f t="shared" si="27"/>
        <v>1.8100000000000591</v>
      </c>
      <c r="I306" s="2">
        <f t="shared" si="28"/>
        <v>3.7599999999999909</v>
      </c>
      <c r="J306" s="7">
        <f>(I306*(1/$P$1))+(J305*(1-(1/$P$1)))</f>
        <v>8.7017265587608517</v>
      </c>
      <c r="K306" s="2">
        <f t="shared" si="29"/>
        <v>579.24517967628253</v>
      </c>
      <c r="L306" s="2">
        <f t="shared" si="30"/>
        <v>527.03482032371744</v>
      </c>
      <c r="M306" s="2" t="str">
        <f>IF(M305="Down",
    IF(E306 &gt; N305, "Up", "Down"),
    IF(E306 &lt; N305, "Down", "Up"))</f>
        <v>Up</v>
      </c>
      <c r="N306" s="2">
        <f>IF(M306="Down",
    IF( OR(K306 &lt; N305,M305="Up"), K306, N305),
    IF( OR(L306 &gt; N305, M305="Down"), L306, N305))</f>
        <v>527.03482032371744</v>
      </c>
      <c r="O306" s="3"/>
    </row>
    <row r="307" spans="1:15" ht="15.75" customHeight="1" x14ac:dyDescent="0.2">
      <c r="A307" s="5">
        <v>45523</v>
      </c>
      <c r="B307" s="1">
        <v>554.73</v>
      </c>
      <c r="C307" s="1">
        <v>559.61</v>
      </c>
      <c r="D307" s="1">
        <v>553.86</v>
      </c>
      <c r="E307" s="1">
        <v>559.61</v>
      </c>
      <c r="F307" s="2">
        <f t="shared" si="25"/>
        <v>5.75</v>
      </c>
      <c r="G307" s="2">
        <f t="shared" si="26"/>
        <v>5.3000000000000682</v>
      </c>
      <c r="H307" s="2">
        <f t="shared" si="27"/>
        <v>0.44999999999993179</v>
      </c>
      <c r="I307" s="2">
        <f t="shared" si="28"/>
        <v>5.75</v>
      </c>
      <c r="J307" s="7">
        <f>(I307*(1/$P$1))+(J306*(1-(1/$P$1)))</f>
        <v>8.4065539028847667</v>
      </c>
      <c r="K307" s="2">
        <f t="shared" si="29"/>
        <v>581.95466170865427</v>
      </c>
      <c r="L307" s="2">
        <f t="shared" si="30"/>
        <v>531.51533829134576</v>
      </c>
      <c r="M307" s="2" t="str">
        <f>IF(M306="Down",
    IF(E307 &gt; N306, "Up", "Down"),
    IF(E307 &lt; N306, "Down", "Up"))</f>
        <v>Up</v>
      </c>
      <c r="N307" s="2">
        <f>IF(M307="Down",
    IF( OR(K307 &lt; N306,M306="Up"), K307, N306),
    IF( OR(L307 &gt; N306, M306="Down"), L307, N306))</f>
        <v>531.51533829134576</v>
      </c>
      <c r="O307" s="3"/>
    </row>
    <row r="308" spans="1:15" ht="15.75" customHeight="1" x14ac:dyDescent="0.2">
      <c r="A308" s="5">
        <v>45524</v>
      </c>
      <c r="B308" s="1">
        <v>559.15</v>
      </c>
      <c r="C308" s="1">
        <v>560.84</v>
      </c>
      <c r="D308" s="1">
        <v>557.33000000000004</v>
      </c>
      <c r="E308" s="1">
        <v>558.70000000000005</v>
      </c>
      <c r="F308" s="2">
        <f t="shared" si="25"/>
        <v>3.5099999999999909</v>
      </c>
      <c r="G308" s="2">
        <f t="shared" si="26"/>
        <v>1.2300000000000182</v>
      </c>
      <c r="H308" s="2">
        <f t="shared" si="27"/>
        <v>2.2799999999999727</v>
      </c>
      <c r="I308" s="2">
        <f t="shared" si="28"/>
        <v>3.5099999999999909</v>
      </c>
      <c r="J308" s="7">
        <f>(I308*(1/$P$1))+(J307*(1-(1/$P$1)))</f>
        <v>7.9168985125962896</v>
      </c>
      <c r="K308" s="2">
        <f t="shared" si="29"/>
        <v>582.83569553778887</v>
      </c>
      <c r="L308" s="2">
        <f t="shared" si="30"/>
        <v>535.33430446221121</v>
      </c>
      <c r="M308" s="2" t="str">
        <f>IF(M307="Down",
    IF(E308 &gt; N307, "Up", "Down"),
    IF(E308 &lt; N307, "Down", "Up"))</f>
        <v>Up</v>
      </c>
      <c r="N308" s="2">
        <f>IF(M308="Down",
    IF( OR(K308 &lt; N307,M307="Up"), K308, N307),
    IF( OR(L308 &gt; N307, M307="Down"), L308, N307))</f>
        <v>535.33430446221121</v>
      </c>
      <c r="O308" s="3"/>
    </row>
    <row r="309" spans="1:15" ht="15.75" customHeight="1" x14ac:dyDescent="0.2">
      <c r="A309" s="5">
        <v>45525</v>
      </c>
      <c r="B309" s="1">
        <v>559.77</v>
      </c>
      <c r="C309" s="1">
        <v>562.11</v>
      </c>
      <c r="D309" s="1">
        <v>554.73</v>
      </c>
      <c r="E309" s="1">
        <v>560.62</v>
      </c>
      <c r="F309" s="2">
        <f t="shared" si="25"/>
        <v>7.3799999999999955</v>
      </c>
      <c r="G309" s="2">
        <f t="shared" si="26"/>
        <v>3.4099999999999682</v>
      </c>
      <c r="H309" s="2">
        <f t="shared" si="27"/>
        <v>3.9700000000000273</v>
      </c>
      <c r="I309" s="2">
        <f t="shared" si="28"/>
        <v>7.3799999999999955</v>
      </c>
      <c r="J309" s="7">
        <f>(I309*(1/$P$1))+(J308*(1-(1/$P$1)))</f>
        <v>7.8632086613366603</v>
      </c>
      <c r="K309" s="2">
        <f t="shared" si="29"/>
        <v>582.00962598401009</v>
      </c>
      <c r="L309" s="2">
        <f t="shared" si="30"/>
        <v>534.83037401599006</v>
      </c>
      <c r="M309" s="2" t="str">
        <f>IF(M308="Down",
    IF(E309 &gt; N308, "Up", "Down"),
    IF(E309 &lt; N308, "Down", "Up"))</f>
        <v>Up</v>
      </c>
      <c r="N309" s="2">
        <f>IF(M309="Down",
    IF( OR(K309 &lt; N308,M308="Up"), K309, N308),
    IF( OR(L309 &gt; N308, M308="Down"), L309, N308))</f>
        <v>535.33430446221121</v>
      </c>
      <c r="O309" s="3"/>
    </row>
    <row r="310" spans="1:15" ht="15.75" customHeight="1" x14ac:dyDescent="0.2">
      <c r="A310" s="5">
        <v>45526</v>
      </c>
      <c r="B310" s="1">
        <v>562.55999999999995</v>
      </c>
      <c r="C310" s="1">
        <v>563.17999999999995</v>
      </c>
      <c r="D310" s="1">
        <v>554.98</v>
      </c>
      <c r="E310" s="1">
        <v>556.22</v>
      </c>
      <c r="F310" s="2">
        <f t="shared" si="25"/>
        <v>8.1999999999999318</v>
      </c>
      <c r="G310" s="2">
        <f t="shared" si="26"/>
        <v>2.5599999999999454</v>
      </c>
      <c r="H310" s="2">
        <f t="shared" si="27"/>
        <v>5.6399999999999864</v>
      </c>
      <c r="I310" s="2">
        <f t="shared" si="28"/>
        <v>8.1999999999999318</v>
      </c>
      <c r="J310" s="7">
        <f>(I310*(1/$P$1))+(J309*(1-(1/$P$1)))</f>
        <v>7.8968877952029874</v>
      </c>
      <c r="K310" s="2">
        <f t="shared" si="29"/>
        <v>582.77066338560894</v>
      </c>
      <c r="L310" s="2">
        <f t="shared" si="30"/>
        <v>535.38933661439091</v>
      </c>
      <c r="M310" s="2" t="str">
        <f>IF(M309="Down",
    IF(E310 &gt; N309, "Up", "Down"),
    IF(E310 &lt; N309, "Down", "Up"))</f>
        <v>Up</v>
      </c>
      <c r="N310" s="2">
        <f>IF(M310="Down",
    IF( OR(K310 &lt; N309,M309="Up"), K310, N309),
    IF( OR(L310 &gt; N309, M309="Down"), L310, N309))</f>
        <v>535.38933661439091</v>
      </c>
      <c r="O310" s="3"/>
    </row>
    <row r="311" spans="1:15" ht="15.75" customHeight="1" x14ac:dyDescent="0.2">
      <c r="A311" s="5">
        <v>45527</v>
      </c>
      <c r="B311" s="1">
        <v>559.53</v>
      </c>
      <c r="C311" s="1">
        <v>563.09</v>
      </c>
      <c r="D311" s="1">
        <v>557.29</v>
      </c>
      <c r="E311" s="1">
        <v>562.13</v>
      </c>
      <c r="F311" s="2">
        <f t="shared" si="25"/>
        <v>5.8000000000000682</v>
      </c>
      <c r="G311" s="2">
        <f t="shared" si="26"/>
        <v>6.8700000000000045</v>
      </c>
      <c r="H311" s="2">
        <f t="shared" si="27"/>
        <v>1.0699999999999363</v>
      </c>
      <c r="I311" s="2">
        <f t="shared" si="28"/>
        <v>6.8700000000000045</v>
      </c>
      <c r="J311" s="7">
        <f>(I311*(1/$P$1))+(J310*(1-(1/$P$1)))</f>
        <v>7.7941990156826888</v>
      </c>
      <c r="K311" s="2">
        <f t="shared" si="29"/>
        <v>583.57259704704813</v>
      </c>
      <c r="L311" s="2">
        <f t="shared" si="30"/>
        <v>536.80740295295197</v>
      </c>
      <c r="M311" s="2" t="str">
        <f>IF(M310="Down",
    IF(E311 &gt; N310, "Up", "Down"),
    IF(E311 &lt; N310, "Down", "Up"))</f>
        <v>Up</v>
      </c>
      <c r="N311" s="2">
        <f>IF(M311="Down",
    IF( OR(K311 &lt; N310,M310="Up"), K311, N310),
    IF( OR(L311 &gt; N310, M310="Down"), L311, N310))</f>
        <v>536.80740295295197</v>
      </c>
      <c r="O311" s="3"/>
    </row>
    <row r="312" spans="1:15" ht="15.75" customHeight="1" x14ac:dyDescent="0.2">
      <c r="A312" s="5">
        <v>45530</v>
      </c>
      <c r="B312" s="1">
        <v>563.17999999999995</v>
      </c>
      <c r="C312" s="1">
        <v>563.91</v>
      </c>
      <c r="D312" s="1">
        <v>559.04999999999995</v>
      </c>
      <c r="E312" s="1">
        <v>560.79</v>
      </c>
      <c r="F312" s="2">
        <f t="shared" si="25"/>
        <v>4.8600000000000136</v>
      </c>
      <c r="G312" s="2">
        <f t="shared" si="26"/>
        <v>1.7799999999999727</v>
      </c>
      <c r="H312" s="2">
        <f t="shared" si="27"/>
        <v>3.0800000000000409</v>
      </c>
      <c r="I312" s="2">
        <f t="shared" si="28"/>
        <v>4.8600000000000136</v>
      </c>
      <c r="J312" s="7">
        <f>(I312*(1/$P$1))+(J311*(1-(1/$P$1)))</f>
        <v>7.5007791141144216</v>
      </c>
      <c r="K312" s="2">
        <f t="shared" si="29"/>
        <v>583.98233734234327</v>
      </c>
      <c r="L312" s="2">
        <f t="shared" si="30"/>
        <v>538.97766265765677</v>
      </c>
      <c r="M312" s="2" t="str">
        <f>IF(M311="Down",
    IF(E312 &gt; N311, "Up", "Down"),
    IF(E312 &lt; N311, "Down", "Up"))</f>
        <v>Up</v>
      </c>
      <c r="N312" s="2">
        <f>IF(M312="Down",
    IF( OR(K312 &lt; N311,M311="Up"), K312, N311),
    IF( OR(L312 &gt; N311, M311="Down"), L312, N311))</f>
        <v>538.97766265765677</v>
      </c>
      <c r="O312" s="3"/>
    </row>
    <row r="313" spans="1:15" ht="15.75" customHeight="1" x14ac:dyDescent="0.2">
      <c r="A313" s="5">
        <v>45531</v>
      </c>
      <c r="B313" s="1">
        <v>559.49</v>
      </c>
      <c r="C313" s="1">
        <v>562.05999999999995</v>
      </c>
      <c r="D313" s="1">
        <v>558.32000000000005</v>
      </c>
      <c r="E313" s="1">
        <v>561.55999999999995</v>
      </c>
      <c r="F313" s="2">
        <f t="shared" si="25"/>
        <v>3.7399999999998954</v>
      </c>
      <c r="G313" s="2">
        <f t="shared" si="26"/>
        <v>1.2699999999999818</v>
      </c>
      <c r="H313" s="2">
        <f t="shared" si="27"/>
        <v>2.4699999999999136</v>
      </c>
      <c r="I313" s="2">
        <f t="shared" si="28"/>
        <v>3.7399999999998954</v>
      </c>
      <c r="J313" s="7">
        <f>(I313*(1/$P$1))+(J312*(1-(1/$P$1)))</f>
        <v>7.124701202702969</v>
      </c>
      <c r="K313" s="2">
        <f t="shared" si="29"/>
        <v>581.56410360810901</v>
      </c>
      <c r="L313" s="2">
        <f t="shared" si="30"/>
        <v>538.8158963918911</v>
      </c>
      <c r="M313" s="2" t="str">
        <f>IF(M312="Down",
    IF(E313 &gt; N312, "Up", "Down"),
    IF(E313 &lt; N312, "Down", "Up"))</f>
        <v>Up</v>
      </c>
      <c r="N313" s="2">
        <f>IF(M313="Down",
    IF( OR(K313 &lt; N312,M312="Up"), K313, N312),
    IF( OR(L313 &gt; N312, M312="Down"), L313, N312))</f>
        <v>538.97766265765677</v>
      </c>
      <c r="O313" s="3"/>
    </row>
    <row r="314" spans="1:15" ht="15.75" customHeight="1" x14ac:dyDescent="0.2">
      <c r="A314" s="5">
        <v>45532</v>
      </c>
      <c r="B314" s="1">
        <v>561.21</v>
      </c>
      <c r="C314" s="1">
        <v>561.65</v>
      </c>
      <c r="D314" s="1">
        <v>555.04</v>
      </c>
      <c r="E314" s="1">
        <v>558.29999999999995</v>
      </c>
      <c r="F314" s="2">
        <f t="shared" si="25"/>
        <v>6.6100000000000136</v>
      </c>
      <c r="G314" s="2">
        <f t="shared" si="26"/>
        <v>9.0000000000031832E-2</v>
      </c>
      <c r="H314" s="2">
        <f t="shared" si="27"/>
        <v>6.5199999999999818</v>
      </c>
      <c r="I314" s="2">
        <f t="shared" si="28"/>
        <v>6.6100000000000136</v>
      </c>
      <c r="J314" s="7">
        <f>(I314*(1/$P$1))+(J313*(1-(1/$P$1)))</f>
        <v>7.0732310824326738</v>
      </c>
      <c r="K314" s="2">
        <f t="shared" si="29"/>
        <v>579.56469324729801</v>
      </c>
      <c r="L314" s="2">
        <f t="shared" si="30"/>
        <v>537.12530675270204</v>
      </c>
      <c r="M314" s="2" t="str">
        <f>IF(M313="Down",
    IF(E314 &gt; N313, "Up", "Down"),
    IF(E314 &lt; N313, "Down", "Up"))</f>
        <v>Up</v>
      </c>
      <c r="N314" s="2">
        <f>IF(M314="Down",
    IF( OR(K314 &lt; N313,M313="Up"), K314, N313),
    IF( OR(L314 &gt; N313, M313="Down"), L314, N313))</f>
        <v>538.97766265765677</v>
      </c>
      <c r="O314" s="3"/>
    </row>
    <row r="315" spans="1:15" ht="15.75" customHeight="1" x14ac:dyDescent="0.2">
      <c r="A315" s="5">
        <v>45533</v>
      </c>
      <c r="B315" s="1">
        <v>560.30999999999995</v>
      </c>
      <c r="C315" s="1">
        <v>563.67999999999995</v>
      </c>
      <c r="D315" s="1">
        <v>557.17999999999995</v>
      </c>
      <c r="E315" s="1">
        <v>558.35</v>
      </c>
      <c r="F315" s="2">
        <f t="shared" si="25"/>
        <v>6.5</v>
      </c>
      <c r="G315" s="2">
        <f t="shared" si="26"/>
        <v>5.3799999999999955</v>
      </c>
      <c r="H315" s="2">
        <f t="shared" si="27"/>
        <v>1.1200000000000045</v>
      </c>
      <c r="I315" s="2">
        <f t="shared" si="28"/>
        <v>6.5</v>
      </c>
      <c r="J315" s="7">
        <f>(I315*(1/$P$1))+(J314*(1-(1/$P$1)))</f>
        <v>7.0159079741894068</v>
      </c>
      <c r="K315" s="2">
        <f t="shared" si="29"/>
        <v>581.4777239225682</v>
      </c>
      <c r="L315" s="2">
        <f t="shared" si="30"/>
        <v>539.3822760774317</v>
      </c>
      <c r="M315" s="2" t="str">
        <f>IF(M314="Down",
    IF(E315 &gt; N314, "Up", "Down"),
    IF(E315 &lt; N314, "Down", "Up"))</f>
        <v>Up</v>
      </c>
      <c r="N315" s="2">
        <f>IF(M315="Down",
    IF( OR(K315 &lt; N314,M314="Up"), K315, N314),
    IF( OR(L315 &gt; N314, M314="Down"), L315, N314))</f>
        <v>539.3822760774317</v>
      </c>
      <c r="O315" s="3"/>
    </row>
    <row r="316" spans="1:15" ht="15.75" customHeight="1" x14ac:dyDescent="0.2">
      <c r="A316" s="5">
        <v>45534</v>
      </c>
      <c r="B316" s="1">
        <v>560.77</v>
      </c>
      <c r="C316" s="1">
        <v>564.20000000000005</v>
      </c>
      <c r="D316" s="1">
        <v>557.14</v>
      </c>
      <c r="E316" s="1">
        <v>563.67999999999995</v>
      </c>
      <c r="F316" s="2">
        <f t="shared" si="25"/>
        <v>7.0600000000000591</v>
      </c>
      <c r="G316" s="2">
        <f t="shared" si="26"/>
        <v>5.8500000000000227</v>
      </c>
      <c r="H316" s="2">
        <f t="shared" si="27"/>
        <v>1.2100000000000364</v>
      </c>
      <c r="I316" s="2">
        <f t="shared" si="28"/>
        <v>7.0600000000000591</v>
      </c>
      <c r="J316" s="7">
        <f>(I316*(1/$P$1))+(J315*(1-(1/$P$1)))</f>
        <v>7.0203171767704724</v>
      </c>
      <c r="K316" s="2">
        <f t="shared" si="29"/>
        <v>581.73095153031147</v>
      </c>
      <c r="L316" s="2">
        <f t="shared" si="30"/>
        <v>539.60904846968867</v>
      </c>
      <c r="M316" s="2" t="str">
        <f>IF(M315="Down",
    IF(E316 &gt; N315, "Up", "Down"),
    IF(E316 &lt; N315, "Down", "Up"))</f>
        <v>Up</v>
      </c>
      <c r="N316" s="2">
        <f>IF(M316="Down",
    IF( OR(K316 &lt; N315,M315="Up"), K316, N315),
    IF( OR(L316 &gt; N315, M315="Down"), L316, N315))</f>
        <v>539.60904846968867</v>
      </c>
      <c r="O316" s="3"/>
    </row>
    <row r="317" spans="1:15" ht="15.75" customHeight="1" x14ac:dyDescent="0.2">
      <c r="A317" s="5">
        <v>45538</v>
      </c>
      <c r="B317" s="1">
        <v>560.47</v>
      </c>
      <c r="C317" s="1">
        <v>560.80999999999995</v>
      </c>
      <c r="D317" s="1">
        <v>549.51</v>
      </c>
      <c r="E317" s="1">
        <v>552.08000000000004</v>
      </c>
      <c r="F317" s="2">
        <f t="shared" si="25"/>
        <v>11.299999999999955</v>
      </c>
      <c r="G317" s="2">
        <f t="shared" si="26"/>
        <v>2.8700000000000045</v>
      </c>
      <c r="H317" s="2">
        <f t="shared" si="27"/>
        <v>14.169999999999959</v>
      </c>
      <c r="I317" s="2">
        <f t="shared" si="28"/>
        <v>14.169999999999959</v>
      </c>
      <c r="J317" s="7">
        <f>(I317*(1/$P$1))+(J316*(1-(1/$P$1)))</f>
        <v>7.7352854590934212</v>
      </c>
      <c r="K317" s="2">
        <f t="shared" si="29"/>
        <v>578.36585637728024</v>
      </c>
      <c r="L317" s="2">
        <f t="shared" si="30"/>
        <v>531.9541436227197</v>
      </c>
      <c r="M317" s="2" t="str">
        <f>IF(M316="Down",
    IF(E317 &gt; N316, "Up", "Down"),
    IF(E317 &lt; N316, "Down", "Up"))</f>
        <v>Up</v>
      </c>
      <c r="N317" s="2">
        <f>IF(M317="Down",
    IF( OR(K317 &lt; N316,M316="Up"), K317, N316),
    IF( OR(L317 &gt; N316, M316="Down"), L317, N316))</f>
        <v>539.60904846968867</v>
      </c>
      <c r="O317" s="3"/>
    </row>
    <row r="318" spans="1:15" ht="15.75" customHeight="1" x14ac:dyDescent="0.2">
      <c r="A318" s="5">
        <v>45539</v>
      </c>
      <c r="B318" s="1">
        <v>550.20000000000005</v>
      </c>
      <c r="C318" s="1">
        <v>554.42999999999995</v>
      </c>
      <c r="D318" s="1">
        <v>549.46</v>
      </c>
      <c r="E318" s="1">
        <v>550.95000000000005</v>
      </c>
      <c r="F318" s="2">
        <f t="shared" ref="F318:F381" si="31">C318-D318</f>
        <v>4.9699999999999136</v>
      </c>
      <c r="G318" s="2">
        <f t="shared" ref="G318:G381" si="32">ABS(C318-E317)</f>
        <v>2.3499999999999091</v>
      </c>
      <c r="H318" s="2">
        <f t="shared" ref="H318:H381" si="33">ABS(D318-E317)</f>
        <v>2.6200000000000045</v>
      </c>
      <c r="I318" s="2">
        <f t="shared" ref="I318:I381" si="34">MAX(F318:H318)</f>
        <v>4.9699999999999136</v>
      </c>
      <c r="J318" s="7">
        <f>(I318*(1/$P$1))+(J317*(1-(1/$P$1)))</f>
        <v>7.4587569131840699</v>
      </c>
      <c r="K318" s="2">
        <f t="shared" si="29"/>
        <v>574.32127073955212</v>
      </c>
      <c r="L318" s="2">
        <f t="shared" si="30"/>
        <v>529.56872926044775</v>
      </c>
      <c r="M318" s="2" t="str">
        <f>IF(M317="Down",
    IF(E318 &gt; N317, "Up", "Down"),
    IF(E318 &lt; N317, "Down", "Up"))</f>
        <v>Up</v>
      </c>
      <c r="N318" s="2">
        <f>IF(M318="Down",
    IF( OR(K318 &lt; N317,M317="Up"), K318, N317),
    IF( OR(L318 &gt; N317, M317="Down"), L318, N317))</f>
        <v>539.60904846968867</v>
      </c>
      <c r="O318" s="3"/>
    </row>
    <row r="319" spans="1:15" ht="15.75" customHeight="1" x14ac:dyDescent="0.2">
      <c r="A319" s="5">
        <v>45540</v>
      </c>
      <c r="B319" s="1">
        <v>550.89</v>
      </c>
      <c r="C319" s="1">
        <v>553.79999999999995</v>
      </c>
      <c r="D319" s="1">
        <v>547.1</v>
      </c>
      <c r="E319" s="1">
        <v>549.61</v>
      </c>
      <c r="F319" s="2">
        <f t="shared" si="31"/>
        <v>6.6999999999999318</v>
      </c>
      <c r="G319" s="2">
        <f t="shared" si="32"/>
        <v>2.8499999999999091</v>
      </c>
      <c r="H319" s="2">
        <f t="shared" si="33"/>
        <v>3.8500000000000227</v>
      </c>
      <c r="I319" s="2">
        <f t="shared" si="34"/>
        <v>6.6999999999999318</v>
      </c>
      <c r="J319" s="7">
        <f>(I319*(1/$P$1))+(J318*(1-(1/$P$1)))</f>
        <v>7.3828812218656559</v>
      </c>
      <c r="K319" s="2">
        <f t="shared" si="29"/>
        <v>572.59864366559702</v>
      </c>
      <c r="L319" s="2">
        <f t="shared" si="30"/>
        <v>528.30135633440307</v>
      </c>
      <c r="M319" s="2" t="str">
        <f>IF(M318="Down",
    IF(E319 &gt; N318, "Up", "Down"),
    IF(E319 &lt; N318, "Down", "Up"))</f>
        <v>Up</v>
      </c>
      <c r="N319" s="2">
        <f>IF(M319="Down",
    IF( OR(K319 &lt; N318,M318="Up"), K319, N318),
    IF( OR(L319 &gt; N318, M318="Down"), L319, N318))</f>
        <v>539.60904846968867</v>
      </c>
      <c r="O319" s="3"/>
    </row>
    <row r="320" spans="1:15" ht="15.75" customHeight="1" x14ac:dyDescent="0.2">
      <c r="A320" s="5">
        <v>45541</v>
      </c>
      <c r="B320" s="1">
        <v>549.94000000000005</v>
      </c>
      <c r="C320" s="1">
        <v>551.6</v>
      </c>
      <c r="D320" s="1">
        <v>539.44000000000005</v>
      </c>
      <c r="E320" s="1">
        <v>540.36</v>
      </c>
      <c r="F320" s="2">
        <f t="shared" si="31"/>
        <v>12.159999999999968</v>
      </c>
      <c r="G320" s="2">
        <f t="shared" si="32"/>
        <v>1.9900000000000091</v>
      </c>
      <c r="H320" s="2">
        <f t="shared" si="33"/>
        <v>10.169999999999959</v>
      </c>
      <c r="I320" s="2">
        <f t="shared" si="34"/>
        <v>12.159999999999968</v>
      </c>
      <c r="J320" s="7">
        <f>(I320*(1/$P$1))+(J319*(1-(1/$P$1)))</f>
        <v>7.8605930996790869</v>
      </c>
      <c r="K320" s="2">
        <f t="shared" si="29"/>
        <v>569.10177929903728</v>
      </c>
      <c r="L320" s="2">
        <f t="shared" si="30"/>
        <v>521.93822070096269</v>
      </c>
      <c r="M320" s="2" t="str">
        <f>IF(M319="Down",
    IF(E320 &gt; N319, "Up", "Down"),
    IF(E320 &lt; N319, "Down", "Up"))</f>
        <v>Up</v>
      </c>
      <c r="N320" s="2">
        <f>IF(M320="Down",
    IF( OR(K320 &lt; N319,M319="Up"), K320, N319),
    IF( OR(L320 &gt; N319, M319="Down"), L320, N319))</f>
        <v>539.60904846968867</v>
      </c>
      <c r="O320" s="3"/>
    </row>
    <row r="321" spans="1:15" ht="15.75" customHeight="1" x14ac:dyDescent="0.2">
      <c r="A321" s="5">
        <v>45544</v>
      </c>
      <c r="B321" s="1">
        <v>544.65</v>
      </c>
      <c r="C321" s="1">
        <v>547.71</v>
      </c>
      <c r="D321" s="1">
        <v>542.67999999999995</v>
      </c>
      <c r="E321" s="1">
        <v>546.41</v>
      </c>
      <c r="F321" s="2">
        <f t="shared" si="31"/>
        <v>5.0300000000000864</v>
      </c>
      <c r="G321" s="2">
        <f t="shared" si="32"/>
        <v>7.3500000000000227</v>
      </c>
      <c r="H321" s="2">
        <f t="shared" si="33"/>
        <v>2.3199999999999363</v>
      </c>
      <c r="I321" s="2">
        <f t="shared" si="34"/>
        <v>7.3500000000000227</v>
      </c>
      <c r="J321" s="7">
        <f>(I321*(1/$P$1))+(J320*(1-(1/$P$1)))</f>
        <v>7.8095337897111801</v>
      </c>
      <c r="K321" s="2">
        <f t="shared" si="29"/>
        <v>568.62360136913344</v>
      </c>
      <c r="L321" s="2">
        <f t="shared" si="30"/>
        <v>521.76639863086643</v>
      </c>
      <c r="M321" s="2" t="str">
        <f>IF(M320="Down",
    IF(E321 &gt; N320, "Up", "Down"),
    IF(E321 &lt; N320, "Down", "Up"))</f>
        <v>Up</v>
      </c>
      <c r="N321" s="2">
        <f>IF(M321="Down",
    IF( OR(K321 &lt; N320,M320="Up"), K321, N320),
    IF( OR(L321 &gt; N320, M320="Down"), L321, N320))</f>
        <v>539.60904846968867</v>
      </c>
      <c r="O321" s="3"/>
    </row>
    <row r="322" spans="1:15" ht="15.75" customHeight="1" x14ac:dyDescent="0.2">
      <c r="A322" s="5">
        <v>45545</v>
      </c>
      <c r="B322" s="1">
        <v>548.36</v>
      </c>
      <c r="C322" s="1">
        <v>549.15</v>
      </c>
      <c r="D322" s="1">
        <v>543.38</v>
      </c>
      <c r="E322" s="1">
        <v>548.79</v>
      </c>
      <c r="F322" s="2">
        <f t="shared" si="31"/>
        <v>5.7699999999999818</v>
      </c>
      <c r="G322" s="2">
        <f t="shared" si="32"/>
        <v>2.7400000000000091</v>
      </c>
      <c r="H322" s="2">
        <f t="shared" si="33"/>
        <v>3.0299999999999727</v>
      </c>
      <c r="I322" s="2">
        <f t="shared" si="34"/>
        <v>5.7699999999999818</v>
      </c>
      <c r="J322" s="7">
        <f>(I322*(1/$P$1))+(J321*(1-(1/$P$1)))</f>
        <v>7.6055804107400604</v>
      </c>
      <c r="K322" s="2">
        <f t="shared" si="29"/>
        <v>569.08174123222011</v>
      </c>
      <c r="L322" s="2">
        <f t="shared" si="30"/>
        <v>523.44825876777986</v>
      </c>
      <c r="M322" s="2" t="str">
        <f>IF(M321="Down",
    IF(E322 &gt; N321, "Up", "Down"),
    IF(E322 &lt; N321, "Down", "Up"))</f>
        <v>Up</v>
      </c>
      <c r="N322" s="2">
        <f>IF(M322="Down",
    IF( OR(K322 &lt; N321,M321="Up"), K322, N321),
    IF( OR(L322 &gt; N321, M321="Down"), L322, N321))</f>
        <v>539.60904846968867</v>
      </c>
      <c r="O322" s="3"/>
    </row>
    <row r="323" spans="1:15" ht="15.75" customHeight="1" x14ac:dyDescent="0.2">
      <c r="A323" s="5">
        <v>45546</v>
      </c>
      <c r="B323" s="1">
        <v>548.70000000000005</v>
      </c>
      <c r="C323" s="1">
        <v>555.36</v>
      </c>
      <c r="D323" s="1">
        <v>539.96</v>
      </c>
      <c r="E323" s="1">
        <v>554.41999999999996</v>
      </c>
      <c r="F323" s="2">
        <f t="shared" si="31"/>
        <v>15.399999999999977</v>
      </c>
      <c r="G323" s="2">
        <f t="shared" si="32"/>
        <v>6.57000000000005</v>
      </c>
      <c r="H323" s="2">
        <f t="shared" si="33"/>
        <v>8.8299999999999272</v>
      </c>
      <c r="I323" s="2">
        <f t="shared" si="34"/>
        <v>15.399999999999977</v>
      </c>
      <c r="J323" s="7">
        <f>(I323*(1/$P$1))+(J322*(1-(1/$P$1)))</f>
        <v>8.3850223696660517</v>
      </c>
      <c r="K323" s="2">
        <f t="shared" si="29"/>
        <v>572.81506710899828</v>
      </c>
      <c r="L323" s="2">
        <f t="shared" si="30"/>
        <v>522.50493289100189</v>
      </c>
      <c r="M323" s="2" t="str">
        <f>IF(M322="Down",
    IF(E323 &gt; N322, "Up", "Down"),
    IF(E323 &lt; N322, "Down", "Up"))</f>
        <v>Up</v>
      </c>
      <c r="N323" s="2">
        <f>IF(M323="Down",
    IF( OR(K323 &lt; N322,M322="Up"), K323, N322),
    IF( OR(L323 &gt; N322, M322="Down"), L323, N322))</f>
        <v>539.60904846968867</v>
      </c>
      <c r="O323" s="3"/>
    </row>
    <row r="324" spans="1:15" ht="15.75" customHeight="1" x14ac:dyDescent="0.2">
      <c r="A324" s="5">
        <v>45547</v>
      </c>
      <c r="B324" s="1">
        <v>555.01</v>
      </c>
      <c r="C324" s="1">
        <v>559.4</v>
      </c>
      <c r="D324" s="1">
        <v>552.74</v>
      </c>
      <c r="E324" s="1">
        <v>559.09</v>
      </c>
      <c r="F324" s="2">
        <f t="shared" si="31"/>
        <v>6.6599999999999682</v>
      </c>
      <c r="G324" s="2">
        <f t="shared" si="32"/>
        <v>4.9800000000000182</v>
      </c>
      <c r="H324" s="2">
        <f t="shared" si="33"/>
        <v>1.67999999999995</v>
      </c>
      <c r="I324" s="2">
        <f t="shared" si="34"/>
        <v>6.6599999999999682</v>
      </c>
      <c r="J324" s="7">
        <f>(I324*(1/$P$1))+(J323*(1-(1/$P$1)))</f>
        <v>8.2125201326994439</v>
      </c>
      <c r="K324" s="2">
        <f t="shared" si="29"/>
        <v>580.70756039809828</v>
      </c>
      <c r="L324" s="2">
        <f t="shared" si="30"/>
        <v>531.43243960190159</v>
      </c>
      <c r="M324" s="2" t="str">
        <f>IF(M323="Down",
    IF(E324 &gt; N323, "Up", "Down"),
    IF(E324 &lt; N323, "Down", "Up"))</f>
        <v>Up</v>
      </c>
      <c r="N324" s="2">
        <f>IF(M324="Down",
    IF( OR(K324 &lt; N323,M323="Up"), K324, N323),
    IF( OR(L324 &gt; N323, M323="Down"), L324, N323))</f>
        <v>539.60904846968867</v>
      </c>
      <c r="O324" s="3"/>
    </row>
    <row r="325" spans="1:15" ht="15.75" customHeight="1" x14ac:dyDescent="0.2">
      <c r="A325" s="5">
        <v>45548</v>
      </c>
      <c r="B325" s="1">
        <v>559.71</v>
      </c>
      <c r="C325" s="1">
        <v>563.03</v>
      </c>
      <c r="D325" s="1">
        <v>559.45000000000005</v>
      </c>
      <c r="E325" s="1">
        <v>562.01</v>
      </c>
      <c r="F325" s="2">
        <f t="shared" si="31"/>
        <v>3.5799999999999272</v>
      </c>
      <c r="G325" s="2">
        <f t="shared" si="32"/>
        <v>3.9399999999999409</v>
      </c>
      <c r="H325" s="2">
        <f t="shared" si="33"/>
        <v>0.36000000000001364</v>
      </c>
      <c r="I325" s="2">
        <f t="shared" si="34"/>
        <v>3.9399999999999409</v>
      </c>
      <c r="J325" s="7">
        <f>(I325*(1/$P$1))+(J324*(1-(1/$P$1)))</f>
        <v>7.7852681194294933</v>
      </c>
      <c r="K325" s="2">
        <f t="shared" si="29"/>
        <v>584.59580435828843</v>
      </c>
      <c r="L325" s="2">
        <f t="shared" si="30"/>
        <v>537.88419564171159</v>
      </c>
      <c r="M325" s="2" t="str">
        <f>IF(M324="Down",
    IF(E325 &gt; N324, "Up", "Down"),
    IF(E325 &lt; N324, "Down", "Up"))</f>
        <v>Up</v>
      </c>
      <c r="N325" s="2">
        <f>IF(M325="Down",
    IF( OR(K325 &lt; N324,M324="Up"), K325, N324),
    IF( OR(L325 &gt; N324, M324="Down"), L325, N324))</f>
        <v>539.60904846968867</v>
      </c>
      <c r="O325" s="3"/>
    </row>
    <row r="326" spans="1:15" ht="15.75" customHeight="1" x14ac:dyDescent="0.2">
      <c r="A326" s="5">
        <v>45551</v>
      </c>
      <c r="B326" s="1">
        <v>561.74</v>
      </c>
      <c r="C326" s="1">
        <v>563.11</v>
      </c>
      <c r="D326" s="1">
        <v>559.9</v>
      </c>
      <c r="E326" s="1">
        <v>562.84</v>
      </c>
      <c r="F326" s="2">
        <f t="shared" si="31"/>
        <v>3.2100000000000364</v>
      </c>
      <c r="G326" s="2">
        <f t="shared" si="32"/>
        <v>1.1000000000000227</v>
      </c>
      <c r="H326" s="2">
        <f t="shared" si="33"/>
        <v>2.1100000000000136</v>
      </c>
      <c r="I326" s="2">
        <f t="shared" si="34"/>
        <v>3.2100000000000364</v>
      </c>
      <c r="J326" s="7">
        <f>(I326*(1/$P$1))+(J325*(1-(1/$P$1)))</f>
        <v>7.327741307486547</v>
      </c>
      <c r="K326" s="2">
        <f t="shared" si="29"/>
        <v>583.48822392245961</v>
      </c>
      <c r="L326" s="2">
        <f t="shared" si="30"/>
        <v>539.52177607754038</v>
      </c>
      <c r="M326" s="2" t="str">
        <f>IF(M325="Down",
    IF(E326 &gt; N325, "Up", "Down"),
    IF(E326 &lt; N325, "Down", "Up"))</f>
        <v>Up</v>
      </c>
      <c r="N326" s="2">
        <f>IF(M326="Down",
    IF( OR(K326 &lt; N325,M325="Up"), K326, N325),
    IF( OR(L326 &gt; N325, M325="Down"), L326, N325))</f>
        <v>539.60904846968867</v>
      </c>
      <c r="O326" s="3"/>
    </row>
    <row r="327" spans="1:15" ht="15.75" customHeight="1" x14ac:dyDescent="0.2">
      <c r="A327" s="5">
        <v>45552</v>
      </c>
      <c r="B327" s="1">
        <v>565.1</v>
      </c>
      <c r="C327" s="1">
        <v>566.58000000000004</v>
      </c>
      <c r="D327" s="1">
        <v>560.79</v>
      </c>
      <c r="E327" s="1">
        <v>563.07000000000005</v>
      </c>
      <c r="F327" s="2">
        <f t="shared" si="31"/>
        <v>5.7900000000000773</v>
      </c>
      <c r="G327" s="2">
        <f t="shared" si="32"/>
        <v>3.7400000000000091</v>
      </c>
      <c r="H327" s="2">
        <f t="shared" si="33"/>
        <v>2.0500000000000682</v>
      </c>
      <c r="I327" s="2">
        <f t="shared" si="34"/>
        <v>5.7900000000000773</v>
      </c>
      <c r="J327" s="7">
        <f>(I327*(1/$P$1))+(J326*(1-(1/$P$1)))</f>
        <v>7.1739671767379001</v>
      </c>
      <c r="K327" s="2">
        <f t="shared" si="29"/>
        <v>585.2069015302136</v>
      </c>
      <c r="L327" s="2">
        <f t="shared" si="30"/>
        <v>542.16309846978629</v>
      </c>
      <c r="M327" s="2" t="str">
        <f>IF(M326="Down",
    IF(E327 &gt; N326, "Up", "Down"),
    IF(E327 &lt; N326, "Down", "Up"))</f>
        <v>Up</v>
      </c>
      <c r="N327" s="2">
        <f>IF(M327="Down",
    IF( OR(K327 &lt; N326,M326="Up"), K327, N326),
    IF( OR(L327 &gt; N326, M326="Down"), L327, N326))</f>
        <v>542.16309846978629</v>
      </c>
      <c r="O327" s="3"/>
    </row>
    <row r="328" spans="1:15" ht="15.75" customHeight="1" x14ac:dyDescent="0.2">
      <c r="A328" s="5">
        <v>45553</v>
      </c>
      <c r="B328" s="1">
        <v>563.74</v>
      </c>
      <c r="C328" s="1">
        <v>568.69000000000005</v>
      </c>
      <c r="D328" s="1">
        <v>560.83000000000004</v>
      </c>
      <c r="E328" s="1">
        <v>561.4</v>
      </c>
      <c r="F328" s="2">
        <f t="shared" si="31"/>
        <v>7.8600000000000136</v>
      </c>
      <c r="G328" s="2">
        <f t="shared" si="32"/>
        <v>5.6200000000000045</v>
      </c>
      <c r="H328" s="2">
        <f t="shared" si="33"/>
        <v>2.2400000000000091</v>
      </c>
      <c r="I328" s="2">
        <f t="shared" si="34"/>
        <v>7.8600000000000136</v>
      </c>
      <c r="J328" s="7">
        <f>(I328*(1/$P$1))+(J327*(1-(1/$P$1)))</f>
        <v>7.2425704590641118</v>
      </c>
      <c r="K328" s="2">
        <f t="shared" si="29"/>
        <v>586.48771137719234</v>
      </c>
      <c r="L328" s="2">
        <f t="shared" si="30"/>
        <v>543.03228862280764</v>
      </c>
      <c r="M328" s="2" t="str">
        <f>IF(M327="Down",
    IF(E328 &gt; N327, "Up", "Down"),
    IF(E328 &lt; N327, "Down", "Up"))</f>
        <v>Up</v>
      </c>
      <c r="N328" s="2">
        <f>IF(M328="Down",
    IF( OR(K328 &lt; N327,M327="Up"), K328, N327),
    IF( OR(L328 &gt; N327, M327="Down"), L328, N327))</f>
        <v>543.03228862280764</v>
      </c>
      <c r="O328" s="3"/>
    </row>
    <row r="329" spans="1:15" ht="15.75" customHeight="1" x14ac:dyDescent="0.2">
      <c r="A329" s="5">
        <v>45554</v>
      </c>
      <c r="B329" s="1">
        <v>571.01</v>
      </c>
      <c r="C329" s="1">
        <v>572.88</v>
      </c>
      <c r="D329" s="1">
        <v>568.08000000000004</v>
      </c>
      <c r="E329" s="1">
        <v>570.98</v>
      </c>
      <c r="F329" s="2">
        <f t="shared" si="31"/>
        <v>4.7999999999999545</v>
      </c>
      <c r="G329" s="2">
        <f t="shared" si="32"/>
        <v>11.480000000000018</v>
      </c>
      <c r="H329" s="2">
        <f t="shared" si="33"/>
        <v>6.6800000000000637</v>
      </c>
      <c r="I329" s="2">
        <f t="shared" si="34"/>
        <v>11.480000000000018</v>
      </c>
      <c r="J329" s="7">
        <f>(I329*(1/$P$1))+(J328*(1-(1/$P$1)))</f>
        <v>7.6663134131577024</v>
      </c>
      <c r="K329" s="2">
        <f t="shared" si="29"/>
        <v>593.4789402394731</v>
      </c>
      <c r="L329" s="2">
        <f t="shared" si="30"/>
        <v>547.48105976052693</v>
      </c>
      <c r="M329" s="2" t="str">
        <f>IF(M328="Down",
    IF(E329 &gt; N328, "Up", "Down"),
    IF(E329 &lt; N328, "Down", "Up"))</f>
        <v>Up</v>
      </c>
      <c r="N329" s="2">
        <f>IF(M329="Down",
    IF( OR(K329 &lt; N328,M328="Up"), K329, N328),
    IF( OR(L329 &gt; N328, M328="Down"), L329, N328))</f>
        <v>547.48105976052693</v>
      </c>
      <c r="O329" s="3"/>
    </row>
    <row r="330" spans="1:15" ht="15.75" customHeight="1" x14ac:dyDescent="0.2">
      <c r="A330" s="5">
        <v>45555</v>
      </c>
      <c r="B330" s="1">
        <v>567.84</v>
      </c>
      <c r="C330" s="1">
        <v>569.30999999999995</v>
      </c>
      <c r="D330" s="1">
        <v>565.16999999999996</v>
      </c>
      <c r="E330" s="1">
        <v>568.25</v>
      </c>
      <c r="F330" s="2">
        <f t="shared" si="31"/>
        <v>4.1399999999999864</v>
      </c>
      <c r="G330" s="2">
        <f t="shared" si="32"/>
        <v>1.6700000000000728</v>
      </c>
      <c r="H330" s="2">
        <f t="shared" si="33"/>
        <v>5.8100000000000591</v>
      </c>
      <c r="I330" s="2">
        <f t="shared" si="34"/>
        <v>5.8100000000000591</v>
      </c>
      <c r="J330" s="7">
        <f>(I330*(1/$P$1))+(J329*(1-(1/$P$1)))</f>
        <v>7.4806820718419385</v>
      </c>
      <c r="K330" s="2">
        <f t="shared" si="29"/>
        <v>589.68204621552582</v>
      </c>
      <c r="L330" s="2">
        <f t="shared" si="30"/>
        <v>544.7979537844742</v>
      </c>
      <c r="M330" s="2" t="str">
        <f>IF(M329="Down",
    IF(E330 &gt; N329, "Up", "Down"),
    IF(E330 &lt; N329, "Down", "Up"))</f>
        <v>Up</v>
      </c>
      <c r="N330" s="2">
        <f>IF(M330="Down",
    IF( OR(K330 &lt; N329,M329="Up"), K330, N329),
    IF( OR(L330 &gt; N329, M329="Down"), L330, N329))</f>
        <v>547.48105976052693</v>
      </c>
      <c r="O330" s="3"/>
    </row>
    <row r="331" spans="1:15" ht="15.75" customHeight="1" x14ac:dyDescent="0.2">
      <c r="A331" s="5">
        <v>45558</v>
      </c>
      <c r="B331" s="1">
        <v>569.34</v>
      </c>
      <c r="C331" s="1">
        <v>570.33000000000004</v>
      </c>
      <c r="D331" s="1">
        <v>568.1</v>
      </c>
      <c r="E331" s="1">
        <v>569.66999999999996</v>
      </c>
      <c r="F331" s="2">
        <f t="shared" si="31"/>
        <v>2.2300000000000182</v>
      </c>
      <c r="G331" s="2">
        <f t="shared" si="32"/>
        <v>2.0800000000000409</v>
      </c>
      <c r="H331" s="2">
        <f t="shared" si="33"/>
        <v>0.14999999999997726</v>
      </c>
      <c r="I331" s="2">
        <f t="shared" si="34"/>
        <v>2.2300000000000182</v>
      </c>
      <c r="J331" s="7">
        <f>(I331*(1/$P$1))+(J330*(1-(1/$P$1)))</f>
        <v>6.9556138646577468</v>
      </c>
      <c r="K331" s="2">
        <f t="shared" si="29"/>
        <v>590.08184159397331</v>
      </c>
      <c r="L331" s="2">
        <f t="shared" si="30"/>
        <v>548.34815840602676</v>
      </c>
      <c r="M331" s="2" t="str">
        <f>IF(M330="Down",
    IF(E331 &gt; N330, "Up", "Down"),
    IF(E331 &lt; N330, "Down", "Up"))</f>
        <v>Up</v>
      </c>
      <c r="N331" s="2">
        <f>IF(M331="Down",
    IF( OR(K331 &lt; N330,M330="Up"), K331, N330),
    IF( OR(L331 &gt; N330, M330="Down"), L331, N330))</f>
        <v>548.34815840602676</v>
      </c>
      <c r="O331" s="3"/>
    </row>
    <row r="332" spans="1:15" ht="15.75" customHeight="1" x14ac:dyDescent="0.2">
      <c r="A332" s="5">
        <v>45559</v>
      </c>
      <c r="B332" s="1">
        <v>570.48</v>
      </c>
      <c r="C332" s="1">
        <v>571.36</v>
      </c>
      <c r="D332" s="1">
        <v>567.6</v>
      </c>
      <c r="E332" s="1">
        <v>571.29999999999995</v>
      </c>
      <c r="F332" s="2">
        <f t="shared" si="31"/>
        <v>3.7599999999999909</v>
      </c>
      <c r="G332" s="2">
        <f t="shared" si="32"/>
        <v>1.6900000000000546</v>
      </c>
      <c r="H332" s="2">
        <f t="shared" si="33"/>
        <v>2.0699999999999363</v>
      </c>
      <c r="I332" s="2">
        <f t="shared" si="34"/>
        <v>3.7599999999999909</v>
      </c>
      <c r="J332" s="7">
        <f>(I332*(1/$P$1))+(J331*(1-(1/$P$1)))</f>
        <v>6.6360524781919716</v>
      </c>
      <c r="K332" s="2">
        <f t="shared" si="29"/>
        <v>589.38815743457599</v>
      </c>
      <c r="L332" s="2">
        <f t="shared" si="30"/>
        <v>549.57184256542405</v>
      </c>
      <c r="M332" s="2" t="str">
        <f>IF(M331="Down",
    IF(E332 &gt; N331, "Up", "Down"),
    IF(E332 &lt; N331, "Down", "Up"))</f>
        <v>Up</v>
      </c>
      <c r="N332" s="2">
        <f>IF(M332="Down",
    IF( OR(K332 &lt; N331,M331="Up"), K332, N331),
    IF( OR(L332 &gt; N331, M331="Down"), L332, N331))</f>
        <v>549.57184256542405</v>
      </c>
      <c r="O332" s="3"/>
    </row>
    <row r="333" spans="1:15" ht="15.75" customHeight="1" x14ac:dyDescent="0.2">
      <c r="A333" s="5">
        <v>45560</v>
      </c>
      <c r="B333" s="1">
        <v>571.14</v>
      </c>
      <c r="C333" s="1">
        <v>571.89</v>
      </c>
      <c r="D333" s="1">
        <v>568.91</v>
      </c>
      <c r="E333" s="1">
        <v>570.04</v>
      </c>
      <c r="F333" s="2">
        <f t="shared" si="31"/>
        <v>2.9800000000000182</v>
      </c>
      <c r="G333" s="2">
        <f t="shared" si="32"/>
        <v>0.59000000000003183</v>
      </c>
      <c r="H333" s="2">
        <f t="shared" si="33"/>
        <v>2.3899999999999864</v>
      </c>
      <c r="I333" s="2">
        <f t="shared" si="34"/>
        <v>2.9800000000000182</v>
      </c>
      <c r="J333" s="7">
        <f>(I333*(1/$P$1))+(J332*(1-(1/$P$1)))</f>
        <v>6.2704472303727767</v>
      </c>
      <c r="K333" s="2">
        <f t="shared" si="29"/>
        <v>589.21134169111826</v>
      </c>
      <c r="L333" s="2">
        <f t="shared" si="30"/>
        <v>551.58865830888169</v>
      </c>
      <c r="M333" s="2" t="str">
        <f>IF(M332="Down",
    IF(E333 &gt; N332, "Up", "Down"),
    IF(E333 &lt; N332, "Down", "Up"))</f>
        <v>Up</v>
      </c>
      <c r="N333" s="2">
        <f>IF(M333="Down",
    IF( OR(K333 &lt; N332,M332="Up"), K333, N332),
    IF( OR(L333 &gt; N332, M332="Down"), L333, N332))</f>
        <v>551.58865830888169</v>
      </c>
      <c r="O333" s="3"/>
    </row>
    <row r="334" spans="1:15" ht="15.75" customHeight="1" x14ac:dyDescent="0.2">
      <c r="A334" s="5">
        <v>45561</v>
      </c>
      <c r="B334" s="1">
        <v>574.38</v>
      </c>
      <c r="C334" s="1">
        <v>574.71</v>
      </c>
      <c r="D334" s="1">
        <v>569.9</v>
      </c>
      <c r="E334" s="1">
        <v>572.29999999999995</v>
      </c>
      <c r="F334" s="2">
        <f t="shared" si="31"/>
        <v>4.8100000000000591</v>
      </c>
      <c r="G334" s="2">
        <f t="shared" si="32"/>
        <v>4.6700000000000728</v>
      </c>
      <c r="H334" s="2">
        <f t="shared" si="33"/>
        <v>0.13999999999998636</v>
      </c>
      <c r="I334" s="2">
        <f t="shared" si="34"/>
        <v>4.8100000000000591</v>
      </c>
      <c r="J334" s="7">
        <f>(I334*(1/$P$1))+(J333*(1-(1/$P$1)))</f>
        <v>6.1244025073355051</v>
      </c>
      <c r="K334" s="2">
        <f t="shared" si="29"/>
        <v>590.67820752200657</v>
      </c>
      <c r="L334" s="2">
        <f t="shared" si="30"/>
        <v>553.93179247799355</v>
      </c>
      <c r="M334" s="2" t="str">
        <f>IF(M333="Down",
    IF(E334 &gt; N333, "Up", "Down"),
    IF(E334 &lt; N333, "Down", "Up"))</f>
        <v>Up</v>
      </c>
      <c r="N334" s="2">
        <f>IF(M334="Down",
    IF( OR(K334 &lt; N333,M333="Up"), K334, N333),
    IF( OR(L334 &gt; N333, M333="Down"), L334, N333))</f>
        <v>553.93179247799355</v>
      </c>
      <c r="O334" s="3"/>
    </row>
    <row r="335" spans="1:15" ht="15.75" customHeight="1" x14ac:dyDescent="0.2">
      <c r="A335" s="5">
        <v>45562</v>
      </c>
      <c r="B335" s="1">
        <v>573.39</v>
      </c>
      <c r="C335" s="1">
        <v>574.22</v>
      </c>
      <c r="D335" s="1">
        <v>570.41999999999996</v>
      </c>
      <c r="E335" s="1">
        <v>571.47</v>
      </c>
      <c r="F335" s="2">
        <f t="shared" si="31"/>
        <v>3.8000000000000682</v>
      </c>
      <c r="G335" s="2">
        <f t="shared" si="32"/>
        <v>1.9200000000000728</v>
      </c>
      <c r="H335" s="2">
        <f t="shared" si="33"/>
        <v>1.8799999999999955</v>
      </c>
      <c r="I335" s="2">
        <f t="shared" si="34"/>
        <v>3.8000000000000682</v>
      </c>
      <c r="J335" s="7">
        <f>(I335*(1/$P$1))+(J334*(1-(1/$P$1)))</f>
        <v>5.8919622566019614</v>
      </c>
      <c r="K335" s="2">
        <f t="shared" si="29"/>
        <v>589.99588676980579</v>
      </c>
      <c r="L335" s="2">
        <f t="shared" si="30"/>
        <v>554.64411323019408</v>
      </c>
      <c r="M335" s="2" t="str">
        <f>IF(M334="Down",
    IF(E335 &gt; N334, "Up", "Down"),
    IF(E335 &lt; N334, "Down", "Up"))</f>
        <v>Up</v>
      </c>
      <c r="N335" s="2">
        <f>IF(M335="Down",
    IF( OR(K335 &lt; N334,M334="Up"), K335, N334),
    IF( OR(L335 &gt; N334, M334="Down"), L335, N334))</f>
        <v>554.64411323019408</v>
      </c>
      <c r="O335" s="3"/>
    </row>
    <row r="336" spans="1:15" ht="15.75" customHeight="1" x14ac:dyDescent="0.2">
      <c r="A336" s="5">
        <v>45565</v>
      </c>
      <c r="B336" s="1">
        <v>570.41999999999996</v>
      </c>
      <c r="C336" s="1">
        <v>574.38</v>
      </c>
      <c r="D336" s="1">
        <v>568.08000000000004</v>
      </c>
      <c r="E336" s="1">
        <v>573.76</v>
      </c>
      <c r="F336" s="2">
        <f t="shared" si="31"/>
        <v>6.2999999999999545</v>
      </c>
      <c r="G336" s="2">
        <f t="shared" si="32"/>
        <v>2.9099999999999682</v>
      </c>
      <c r="H336" s="2">
        <f t="shared" si="33"/>
        <v>3.3899999999999864</v>
      </c>
      <c r="I336" s="2">
        <f t="shared" si="34"/>
        <v>6.2999999999999545</v>
      </c>
      <c r="J336" s="7">
        <f>(I336*(1/$P$1))+(J335*(1-(1/$P$1)))</f>
        <v>5.9327660309417611</v>
      </c>
      <c r="K336" s="2">
        <f t="shared" si="29"/>
        <v>589.02829809282525</v>
      </c>
      <c r="L336" s="2">
        <f t="shared" si="30"/>
        <v>553.43170190717478</v>
      </c>
      <c r="M336" s="2" t="str">
        <f>IF(M335="Down",
    IF(E336 &gt; N335, "Up", "Down"),
    IF(E336 &lt; N335, "Down", "Up"))</f>
        <v>Up</v>
      </c>
      <c r="N336" s="2">
        <f>IF(M336="Down",
    IF( OR(K336 &lt; N335,M335="Up"), K336, N335),
    IF( OR(L336 &gt; N335, M335="Down"), L336, N335))</f>
        <v>554.64411323019408</v>
      </c>
      <c r="O336" s="3"/>
    </row>
    <row r="337" spans="1:15" ht="15.75" customHeight="1" x14ac:dyDescent="0.2">
      <c r="A337" s="5">
        <v>45566</v>
      </c>
      <c r="B337" s="1">
        <v>573.4</v>
      </c>
      <c r="C337" s="1">
        <v>574.05999999999995</v>
      </c>
      <c r="D337" s="1">
        <v>566</v>
      </c>
      <c r="E337" s="1">
        <v>568.62</v>
      </c>
      <c r="F337" s="2">
        <f t="shared" si="31"/>
        <v>8.0599999999999454</v>
      </c>
      <c r="G337" s="2">
        <f t="shared" si="32"/>
        <v>0.29999999999995453</v>
      </c>
      <c r="H337" s="2">
        <f t="shared" si="33"/>
        <v>7.7599999999999909</v>
      </c>
      <c r="I337" s="2">
        <f t="shared" si="34"/>
        <v>8.0599999999999454</v>
      </c>
      <c r="J337" s="7">
        <f>(I337*(1/$P$1))+(J336*(1-(1/$P$1)))</f>
        <v>6.14548942784758</v>
      </c>
      <c r="K337" s="2">
        <f t="shared" si="29"/>
        <v>588.46646828354267</v>
      </c>
      <c r="L337" s="2">
        <f t="shared" si="30"/>
        <v>551.59353171645728</v>
      </c>
      <c r="M337" s="2" t="str">
        <f>IF(M336="Down",
    IF(E337 &gt; N336, "Up", "Down"),
    IF(E337 &lt; N336, "Down", "Up"))</f>
        <v>Up</v>
      </c>
      <c r="N337" s="2">
        <f>IF(M337="Down",
    IF( OR(K337 &lt; N336,M336="Up"), K337, N336),
    IF( OR(L337 &gt; N336, M336="Down"), L337, N336))</f>
        <v>554.64411323019408</v>
      </c>
      <c r="O337" s="3"/>
    </row>
    <row r="338" spans="1:15" ht="15.75" customHeight="1" x14ac:dyDescent="0.2">
      <c r="A338" s="5">
        <v>45567</v>
      </c>
      <c r="B338" s="1">
        <v>567.71</v>
      </c>
      <c r="C338" s="1">
        <v>569.9</v>
      </c>
      <c r="D338" s="1">
        <v>565.27</v>
      </c>
      <c r="E338" s="1">
        <v>568.86</v>
      </c>
      <c r="F338" s="2">
        <f t="shared" si="31"/>
        <v>4.6299999999999955</v>
      </c>
      <c r="G338" s="2">
        <f t="shared" si="32"/>
        <v>1.2799999999999727</v>
      </c>
      <c r="H338" s="2">
        <f t="shared" si="33"/>
        <v>3.3500000000000227</v>
      </c>
      <c r="I338" s="2">
        <f t="shared" si="34"/>
        <v>4.6299999999999955</v>
      </c>
      <c r="J338" s="7">
        <f>(I338*(1/$P$1))+(J337*(1-(1/$P$1)))</f>
        <v>5.9939404850628213</v>
      </c>
      <c r="K338" s="2">
        <f t="shared" si="29"/>
        <v>585.56682145518846</v>
      </c>
      <c r="L338" s="2">
        <f t="shared" si="30"/>
        <v>549.60317854481161</v>
      </c>
      <c r="M338" s="2" t="str">
        <f>IF(M337="Down",
    IF(E338 &gt; N337, "Up", "Down"),
    IF(E338 &lt; N337, "Down", "Up"))</f>
        <v>Up</v>
      </c>
      <c r="N338" s="2">
        <f>IF(M338="Down",
    IF( OR(K338 &lt; N337,M337="Up"), K338, N337),
    IF( OR(L338 &gt; N337, M337="Down"), L338, N337))</f>
        <v>554.64411323019408</v>
      </c>
      <c r="O338" s="3"/>
    </row>
    <row r="339" spans="1:15" ht="15.75" customHeight="1" x14ac:dyDescent="0.2">
      <c r="A339" s="5">
        <v>45568</v>
      </c>
      <c r="B339" s="1">
        <v>567.36</v>
      </c>
      <c r="C339" s="1">
        <v>569.79999999999995</v>
      </c>
      <c r="D339" s="1">
        <v>565.49</v>
      </c>
      <c r="E339" s="1">
        <v>567.82000000000005</v>
      </c>
      <c r="F339" s="2">
        <f t="shared" si="31"/>
        <v>4.3099999999999454</v>
      </c>
      <c r="G339" s="2">
        <f t="shared" si="32"/>
        <v>0.93999999999994088</v>
      </c>
      <c r="H339" s="2">
        <f t="shared" si="33"/>
        <v>3.3700000000000045</v>
      </c>
      <c r="I339" s="2">
        <f t="shared" si="34"/>
        <v>4.3099999999999454</v>
      </c>
      <c r="J339" s="7">
        <f>(I339*(1/$P$1))+(J338*(1-(1/$P$1)))</f>
        <v>5.8255464365565341</v>
      </c>
      <c r="K339" s="2">
        <f t="shared" si="29"/>
        <v>585.1216393096696</v>
      </c>
      <c r="L339" s="2">
        <f t="shared" si="30"/>
        <v>550.16836069033036</v>
      </c>
      <c r="M339" s="2" t="str">
        <f>IF(M338="Down",
    IF(E339 &gt; N338, "Up", "Down"),
    IF(E339 &lt; N338, "Down", "Up"))</f>
        <v>Up</v>
      </c>
      <c r="N339" s="2">
        <f>IF(M339="Down",
    IF( OR(K339 &lt; N338,M338="Up"), K339, N338),
    IF( OR(L339 &gt; N338, M338="Down"), L339, N338))</f>
        <v>554.64411323019408</v>
      </c>
      <c r="O339" s="3"/>
    </row>
    <row r="340" spans="1:15" ht="15.75" customHeight="1" x14ac:dyDescent="0.2">
      <c r="A340" s="5">
        <v>45569</v>
      </c>
      <c r="B340" s="1">
        <v>572.35</v>
      </c>
      <c r="C340" s="1">
        <v>573.36</v>
      </c>
      <c r="D340" s="1">
        <v>568.1</v>
      </c>
      <c r="E340" s="1">
        <v>572.98</v>
      </c>
      <c r="F340" s="2">
        <f t="shared" si="31"/>
        <v>5.2599999999999909</v>
      </c>
      <c r="G340" s="2">
        <f t="shared" si="32"/>
        <v>5.5399999999999636</v>
      </c>
      <c r="H340" s="2">
        <f t="shared" si="33"/>
        <v>0.27999999999997272</v>
      </c>
      <c r="I340" s="2">
        <f t="shared" si="34"/>
        <v>5.5399999999999636</v>
      </c>
      <c r="J340" s="7">
        <f>(I340*(1/$P$1))+(J339*(1-(1/$P$1)))</f>
        <v>5.7969917929008776</v>
      </c>
      <c r="K340" s="2">
        <f t="shared" si="29"/>
        <v>588.12097537870261</v>
      </c>
      <c r="L340" s="2">
        <f t="shared" si="30"/>
        <v>553.33902462129743</v>
      </c>
      <c r="M340" s="2" t="str">
        <f>IF(M339="Down",
    IF(E340 &gt; N339, "Up", "Down"),
    IF(E340 &lt; N339, "Down", "Up"))</f>
        <v>Up</v>
      </c>
      <c r="N340" s="2">
        <f>IF(M340="Down",
    IF( OR(K340 &lt; N339,M339="Up"), K340, N339),
    IF( OR(L340 &gt; N339, M339="Down"), L340, N339))</f>
        <v>554.64411323019408</v>
      </c>
      <c r="O340" s="3"/>
    </row>
    <row r="341" spans="1:15" ht="15.75" customHeight="1" x14ac:dyDescent="0.2">
      <c r="A341" s="5">
        <v>45572</v>
      </c>
      <c r="B341" s="1">
        <v>571.29999999999995</v>
      </c>
      <c r="C341" s="1">
        <v>571.96</v>
      </c>
      <c r="D341" s="1">
        <v>566.63</v>
      </c>
      <c r="E341" s="1">
        <v>567.79999999999995</v>
      </c>
      <c r="F341" s="2">
        <f t="shared" si="31"/>
        <v>5.3300000000000409</v>
      </c>
      <c r="G341" s="2">
        <f t="shared" si="32"/>
        <v>1.0199999999999818</v>
      </c>
      <c r="H341" s="2">
        <f t="shared" si="33"/>
        <v>6.3500000000000227</v>
      </c>
      <c r="I341" s="2">
        <f t="shared" si="34"/>
        <v>6.3500000000000227</v>
      </c>
      <c r="J341" s="7">
        <f>(I341*(1/$P$1))+(J340*(1-(1/$P$1)))</f>
        <v>5.8522926136107927</v>
      </c>
      <c r="K341" s="2">
        <f t="shared" si="29"/>
        <v>586.85187784083246</v>
      </c>
      <c r="L341" s="2">
        <f t="shared" si="30"/>
        <v>551.73812215916769</v>
      </c>
      <c r="M341" s="2" t="str">
        <f>IF(M340="Down",
    IF(E341 &gt; N340, "Up", "Down"),
    IF(E341 &lt; N340, "Down", "Up"))</f>
        <v>Up</v>
      </c>
      <c r="N341" s="2">
        <f>IF(M341="Down",
    IF( OR(K341 &lt; N340,M340="Up"), K341, N340),
    IF( OR(L341 &gt; N340, M340="Down"), L341, N340))</f>
        <v>554.64411323019408</v>
      </c>
      <c r="O341" s="3"/>
    </row>
    <row r="342" spans="1:15" ht="15.75" customHeight="1" x14ac:dyDescent="0.2">
      <c r="A342" s="5">
        <v>45573</v>
      </c>
      <c r="B342" s="1">
        <v>570.41999999999996</v>
      </c>
      <c r="C342" s="1">
        <v>573.78</v>
      </c>
      <c r="D342" s="1">
        <v>569.53</v>
      </c>
      <c r="E342" s="1">
        <v>573.16999999999996</v>
      </c>
      <c r="F342" s="2">
        <f t="shared" si="31"/>
        <v>4.25</v>
      </c>
      <c r="G342" s="2">
        <f t="shared" si="32"/>
        <v>5.9800000000000182</v>
      </c>
      <c r="H342" s="2">
        <f t="shared" si="33"/>
        <v>1.7300000000000182</v>
      </c>
      <c r="I342" s="2">
        <f t="shared" si="34"/>
        <v>5.9800000000000182</v>
      </c>
      <c r="J342" s="7">
        <f>(I342*(1/$P$1))+(J341*(1-(1/$P$1)))</f>
        <v>5.8650633522497149</v>
      </c>
      <c r="K342" s="2">
        <f t="shared" si="29"/>
        <v>589.25019005674915</v>
      </c>
      <c r="L342" s="2">
        <f t="shared" si="30"/>
        <v>554.0598099432508</v>
      </c>
      <c r="M342" s="2" t="str">
        <f>IF(M341="Down",
    IF(E342 &gt; N341, "Up", "Down"),
    IF(E342 &lt; N341, "Down", "Up"))</f>
        <v>Up</v>
      </c>
      <c r="N342" s="2">
        <f>IF(M342="Down",
    IF( OR(K342 &lt; N341,M341="Up"), K342, N341),
    IF( OR(L342 &gt; N341, M341="Down"), L342, N341))</f>
        <v>554.64411323019408</v>
      </c>
      <c r="O342" s="3"/>
    </row>
    <row r="343" spans="1:15" ht="15.75" customHeight="1" x14ac:dyDescent="0.2">
      <c r="A343" s="5">
        <v>45574</v>
      </c>
      <c r="B343" s="1">
        <v>573.16</v>
      </c>
      <c r="C343" s="1">
        <v>577.71</v>
      </c>
      <c r="D343" s="1">
        <v>572.54999999999995</v>
      </c>
      <c r="E343" s="1">
        <v>577.14</v>
      </c>
      <c r="F343" s="2">
        <f t="shared" si="31"/>
        <v>5.1600000000000819</v>
      </c>
      <c r="G343" s="2">
        <f t="shared" si="32"/>
        <v>4.5400000000000773</v>
      </c>
      <c r="H343" s="2">
        <f t="shared" si="33"/>
        <v>0.62000000000000455</v>
      </c>
      <c r="I343" s="2">
        <f t="shared" si="34"/>
        <v>5.1600000000000819</v>
      </c>
      <c r="J343" s="7">
        <f>(I343*(1/$P$1))+(J342*(1-(1/$P$1)))</f>
        <v>5.7945570170247516</v>
      </c>
      <c r="K343" s="2">
        <f t="shared" si="29"/>
        <v>592.5136710510742</v>
      </c>
      <c r="L343" s="2">
        <f t="shared" si="30"/>
        <v>557.74632894892579</v>
      </c>
      <c r="M343" s="2" t="str">
        <f>IF(M342="Down",
    IF(E343 &gt; N342, "Up", "Down"),
    IF(E343 &lt; N342, "Down", "Up"))</f>
        <v>Up</v>
      </c>
      <c r="N343" s="2">
        <f>IF(M343="Down",
    IF( OR(K343 &lt; N342,M342="Up"), K343, N342),
    IF( OR(L343 &gt; N342, M342="Down"), L343, N342))</f>
        <v>557.74632894892579</v>
      </c>
      <c r="O343" s="3"/>
    </row>
    <row r="344" spans="1:15" ht="15.75" customHeight="1" x14ac:dyDescent="0.2">
      <c r="A344" s="5">
        <v>45575</v>
      </c>
      <c r="B344" s="1">
        <v>575.77</v>
      </c>
      <c r="C344" s="1">
        <v>577.58000000000004</v>
      </c>
      <c r="D344" s="1">
        <v>574.49</v>
      </c>
      <c r="E344" s="1">
        <v>576.13</v>
      </c>
      <c r="F344" s="2">
        <f t="shared" si="31"/>
        <v>3.0900000000000318</v>
      </c>
      <c r="G344" s="2">
        <f t="shared" si="32"/>
        <v>0.44000000000005457</v>
      </c>
      <c r="H344" s="2">
        <f t="shared" si="33"/>
        <v>2.6499999999999773</v>
      </c>
      <c r="I344" s="2">
        <f t="shared" si="34"/>
        <v>3.0900000000000318</v>
      </c>
      <c r="J344" s="7">
        <f>(I344*(1/$P$1))+(J343*(1-(1/$P$1)))</f>
        <v>5.5241013153222793</v>
      </c>
      <c r="K344" s="2">
        <f t="shared" si="29"/>
        <v>592.60730394596692</v>
      </c>
      <c r="L344" s="2">
        <f t="shared" si="30"/>
        <v>559.46269605403324</v>
      </c>
      <c r="M344" s="2" t="str">
        <f>IF(M343="Down",
    IF(E344 &gt; N343, "Up", "Down"),
    IF(E344 &lt; N343, "Down", "Up"))</f>
        <v>Up</v>
      </c>
      <c r="N344" s="2">
        <f>IF(M344="Down",
    IF( OR(K344 &lt; N343,M343="Up"), K344, N343),
    IF( OR(L344 &gt; N343, M343="Down"), L344, N343))</f>
        <v>559.46269605403324</v>
      </c>
      <c r="O344" s="3"/>
    </row>
    <row r="345" spans="1:15" ht="15.75" customHeight="1" x14ac:dyDescent="0.2">
      <c r="A345" s="5">
        <v>45576</v>
      </c>
      <c r="B345" s="1">
        <v>576.04999999999995</v>
      </c>
      <c r="C345" s="1">
        <v>580.33000000000004</v>
      </c>
      <c r="D345" s="1">
        <v>575.91</v>
      </c>
      <c r="E345" s="1">
        <v>579.58000000000004</v>
      </c>
      <c r="F345" s="2">
        <f t="shared" si="31"/>
        <v>4.4200000000000728</v>
      </c>
      <c r="G345" s="2">
        <f t="shared" si="32"/>
        <v>4.2000000000000455</v>
      </c>
      <c r="H345" s="2">
        <f t="shared" si="33"/>
        <v>0.22000000000002728</v>
      </c>
      <c r="I345" s="2">
        <f t="shared" si="34"/>
        <v>4.4200000000000728</v>
      </c>
      <c r="J345" s="7">
        <f>(I345*(1/$P$1))+(J344*(1-(1/$P$1)))</f>
        <v>5.4136911837900588</v>
      </c>
      <c r="K345" s="2">
        <f t="shared" si="29"/>
        <v>594.36107355137017</v>
      </c>
      <c r="L345" s="2">
        <f t="shared" si="30"/>
        <v>561.87892644862984</v>
      </c>
      <c r="M345" s="2" t="str">
        <f>IF(M344="Down",
    IF(E345 &gt; N344, "Up", "Down"),
    IF(E345 &lt; N344, "Down", "Up"))</f>
        <v>Up</v>
      </c>
      <c r="N345" s="2">
        <f>IF(M345="Down",
    IF( OR(K345 &lt; N344,M344="Up"), K345, N344),
    IF( OR(L345 &gt; N344, M344="Down"), L345, N344))</f>
        <v>561.87892644862984</v>
      </c>
      <c r="O345" s="3"/>
    </row>
    <row r="346" spans="1:15" ht="15.75" customHeight="1" x14ac:dyDescent="0.2">
      <c r="A346" s="5">
        <v>45579</v>
      </c>
      <c r="B346" s="1">
        <v>581.22</v>
      </c>
      <c r="C346" s="1">
        <v>585.27</v>
      </c>
      <c r="D346" s="1">
        <v>580.73</v>
      </c>
      <c r="E346" s="1">
        <v>584.32000000000005</v>
      </c>
      <c r="F346" s="2">
        <f t="shared" si="31"/>
        <v>4.5399999999999636</v>
      </c>
      <c r="G346" s="2">
        <f t="shared" si="32"/>
        <v>5.6899999999999409</v>
      </c>
      <c r="H346" s="2">
        <f t="shared" si="33"/>
        <v>1.1499999999999773</v>
      </c>
      <c r="I346" s="2">
        <f t="shared" si="34"/>
        <v>5.6899999999999409</v>
      </c>
      <c r="J346" s="7">
        <f>(I346*(1/$P$1))+(J345*(1-(1/$P$1)))</f>
        <v>5.4413220654110468</v>
      </c>
      <c r="K346" s="2">
        <f t="shared" si="29"/>
        <v>599.32396619623319</v>
      </c>
      <c r="L346" s="2">
        <f t="shared" si="30"/>
        <v>566.67603380376681</v>
      </c>
      <c r="M346" s="2" t="str">
        <f>IF(M345="Down",
    IF(E346 &gt; N345, "Up", "Down"),
    IF(E346 &lt; N345, "Down", "Up"))</f>
        <v>Up</v>
      </c>
      <c r="N346" s="2">
        <f>IF(M346="Down",
    IF( OR(K346 &lt; N345,M345="Up"), K346, N345),
    IF( OR(L346 &gt; N345, M345="Down"), L346, N345))</f>
        <v>566.67603380376681</v>
      </c>
      <c r="O346" s="3"/>
    </row>
    <row r="347" spans="1:15" ht="15.75" customHeight="1" x14ac:dyDescent="0.2">
      <c r="A347" s="5">
        <v>45580</v>
      </c>
      <c r="B347" s="1">
        <v>584.59</v>
      </c>
      <c r="C347" s="1">
        <v>584.9</v>
      </c>
      <c r="D347" s="1">
        <v>578.54</v>
      </c>
      <c r="E347" s="1">
        <v>579.78</v>
      </c>
      <c r="F347" s="2">
        <f t="shared" si="31"/>
        <v>6.3600000000000136</v>
      </c>
      <c r="G347" s="2">
        <f t="shared" si="32"/>
        <v>0.57999999999992724</v>
      </c>
      <c r="H347" s="2">
        <f t="shared" si="33"/>
        <v>5.7800000000000864</v>
      </c>
      <c r="I347" s="2">
        <f t="shared" si="34"/>
        <v>6.3600000000000136</v>
      </c>
      <c r="J347" s="7">
        <f>(I347*(1/$P$1))+(J346*(1-(1/$P$1)))</f>
        <v>5.5331898588699442</v>
      </c>
      <c r="K347" s="2">
        <f t="shared" si="29"/>
        <v>598.31956957660987</v>
      </c>
      <c r="L347" s="2">
        <f t="shared" si="30"/>
        <v>565.12043042339019</v>
      </c>
      <c r="M347" s="2" t="str">
        <f>IF(M346="Down",
    IF(E347 &gt; N346, "Up", "Down"),
    IF(E347 &lt; N346, "Down", "Up"))</f>
        <v>Up</v>
      </c>
      <c r="N347" s="2">
        <f>IF(M347="Down",
    IF( OR(K347 &lt; N346,M346="Up"), K347, N346),
    IF( OR(L347 &gt; N346, M346="Down"), L347, N346))</f>
        <v>566.67603380376681</v>
      </c>
      <c r="O347" s="3"/>
    </row>
    <row r="348" spans="1:15" ht="15.75" customHeight="1" x14ac:dyDescent="0.2">
      <c r="A348" s="5">
        <v>45581</v>
      </c>
      <c r="B348" s="1">
        <v>579.78</v>
      </c>
      <c r="C348" s="1">
        <v>582.83000000000004</v>
      </c>
      <c r="D348" s="1">
        <v>578.96</v>
      </c>
      <c r="E348" s="1">
        <v>582.29999999999995</v>
      </c>
      <c r="F348" s="2">
        <f t="shared" si="31"/>
        <v>3.8700000000000045</v>
      </c>
      <c r="G348" s="2">
        <f t="shared" si="32"/>
        <v>3.0500000000000682</v>
      </c>
      <c r="H348" s="2">
        <f t="shared" si="33"/>
        <v>0.81999999999993634</v>
      </c>
      <c r="I348" s="2">
        <f t="shared" si="34"/>
        <v>3.8700000000000045</v>
      </c>
      <c r="J348" s="7">
        <f>(I348*(1/$P$1))+(J347*(1-(1/$P$1)))</f>
        <v>5.3668708729829504</v>
      </c>
      <c r="K348" s="2">
        <f t="shared" si="29"/>
        <v>596.99561261894883</v>
      </c>
      <c r="L348" s="2">
        <f t="shared" si="30"/>
        <v>564.79438738105114</v>
      </c>
      <c r="M348" s="2" t="str">
        <f>IF(M347="Down",
    IF(E348 &gt; N347, "Up", "Down"),
    IF(E348 &lt; N347, "Down", "Up"))</f>
        <v>Up</v>
      </c>
      <c r="N348" s="2">
        <f>IF(M348="Down",
    IF( OR(K348 &lt; N347,M347="Up"), K348, N347),
    IF( OR(L348 &gt; N347, M347="Down"), L348, N347))</f>
        <v>566.67603380376681</v>
      </c>
      <c r="O348" s="3"/>
    </row>
    <row r="349" spans="1:15" ht="15.75" customHeight="1" x14ac:dyDescent="0.2">
      <c r="A349" s="5">
        <v>45582</v>
      </c>
      <c r="B349" s="1">
        <v>585.91</v>
      </c>
      <c r="C349" s="1">
        <v>586.12</v>
      </c>
      <c r="D349" s="1">
        <v>582.16</v>
      </c>
      <c r="E349" s="1">
        <v>582.35</v>
      </c>
      <c r="F349" s="2">
        <f t="shared" si="31"/>
        <v>3.9600000000000364</v>
      </c>
      <c r="G349" s="2">
        <f t="shared" si="32"/>
        <v>3.82000000000005</v>
      </c>
      <c r="H349" s="2">
        <f t="shared" si="33"/>
        <v>0.13999999999998636</v>
      </c>
      <c r="I349" s="2">
        <f t="shared" si="34"/>
        <v>3.9600000000000364</v>
      </c>
      <c r="J349" s="7">
        <f>(I349*(1/$P$1))+(J348*(1-(1/$P$1)))</f>
        <v>5.2261837856846594</v>
      </c>
      <c r="K349" s="2">
        <f t="shared" si="29"/>
        <v>599.81855135705393</v>
      </c>
      <c r="L349" s="2">
        <f t="shared" si="30"/>
        <v>568.46144864294604</v>
      </c>
      <c r="M349" s="2" t="str">
        <f>IF(M348="Down",
    IF(E349 &gt; N348, "Up", "Down"),
    IF(E349 &lt; N348, "Down", "Up"))</f>
        <v>Up</v>
      </c>
      <c r="N349" s="2">
        <f>IF(M349="Down",
    IF( OR(K349 &lt; N348,M348="Up"), K349, N348),
    IF( OR(L349 &gt; N348, M348="Down"), L349, N348))</f>
        <v>568.46144864294604</v>
      </c>
      <c r="O349" s="3"/>
    </row>
    <row r="350" spans="1:15" ht="15.75" customHeight="1" x14ac:dyDescent="0.2">
      <c r="A350" s="5">
        <v>45583</v>
      </c>
      <c r="B350" s="1">
        <v>584.07000000000005</v>
      </c>
      <c r="C350" s="1">
        <v>585.39</v>
      </c>
      <c r="D350" s="1">
        <v>582.58000000000004</v>
      </c>
      <c r="E350" s="1">
        <v>584.59</v>
      </c>
      <c r="F350" s="2">
        <f t="shared" si="31"/>
        <v>2.8099999999999454</v>
      </c>
      <c r="G350" s="2">
        <f t="shared" si="32"/>
        <v>3.0399999999999636</v>
      </c>
      <c r="H350" s="2">
        <f t="shared" si="33"/>
        <v>0.23000000000001819</v>
      </c>
      <c r="I350" s="2">
        <f t="shared" si="34"/>
        <v>3.0399999999999636</v>
      </c>
      <c r="J350" s="7">
        <f>(I350*(1/$P$1))+(J349*(1-(1/$P$1)))</f>
        <v>5.0075654071161901</v>
      </c>
      <c r="K350" s="2">
        <f t="shared" si="29"/>
        <v>599.00769622134862</v>
      </c>
      <c r="L350" s="2">
        <f t="shared" si="30"/>
        <v>568.9623037786514</v>
      </c>
      <c r="M350" s="2" t="str">
        <f>IF(M349="Down",
    IF(E350 &gt; N349, "Up", "Down"),
    IF(E350 &lt; N349, "Down", "Up"))</f>
        <v>Up</v>
      </c>
      <c r="N350" s="2">
        <f>IF(M350="Down",
    IF( OR(K350 &lt; N349,M349="Up"), K350, N349),
    IF( OR(L350 &gt; N349, M349="Down"), L350, N349))</f>
        <v>568.9623037786514</v>
      </c>
      <c r="O350" s="3"/>
    </row>
    <row r="351" spans="1:15" ht="15.75" customHeight="1" x14ac:dyDescent="0.2">
      <c r="A351" s="5">
        <v>45586</v>
      </c>
      <c r="B351" s="1">
        <v>583.85</v>
      </c>
      <c r="C351" s="1">
        <v>584.85</v>
      </c>
      <c r="D351" s="1">
        <v>580.6</v>
      </c>
      <c r="E351" s="1">
        <v>583.63</v>
      </c>
      <c r="F351" s="2">
        <f t="shared" si="31"/>
        <v>4.25</v>
      </c>
      <c r="G351" s="2">
        <f t="shared" si="32"/>
        <v>0.25999999999999091</v>
      </c>
      <c r="H351" s="2">
        <f t="shared" si="33"/>
        <v>3.9900000000000091</v>
      </c>
      <c r="I351" s="2">
        <f t="shared" si="34"/>
        <v>4.25</v>
      </c>
      <c r="J351" s="7">
        <f>(I351*(1/$P$1))+(J350*(1-(1/$P$1)))</f>
        <v>4.9318088664045714</v>
      </c>
      <c r="K351" s="2">
        <f t="shared" si="29"/>
        <v>597.52042659921369</v>
      </c>
      <c r="L351" s="2">
        <f t="shared" si="30"/>
        <v>567.92957340078635</v>
      </c>
      <c r="M351" s="2" t="str">
        <f>IF(M350="Down",
    IF(E351 &gt; N350, "Up", "Down"),
    IF(E351 &lt; N350, "Down", "Up"))</f>
        <v>Up</v>
      </c>
      <c r="N351" s="2">
        <f>IF(M351="Down",
    IF( OR(K351 &lt; N350,M350="Up"), K351, N350),
    IF( OR(L351 &gt; N350, M350="Down"), L351, N350))</f>
        <v>568.9623037786514</v>
      </c>
      <c r="O351" s="3"/>
    </row>
    <row r="352" spans="1:15" ht="15.75" customHeight="1" x14ac:dyDescent="0.2">
      <c r="A352" s="5">
        <v>45587</v>
      </c>
      <c r="B352" s="1">
        <v>581.04999999999995</v>
      </c>
      <c r="C352" s="1">
        <v>584.5</v>
      </c>
      <c r="D352" s="1">
        <v>580.38</v>
      </c>
      <c r="E352" s="1">
        <v>583.32000000000005</v>
      </c>
      <c r="F352" s="2">
        <f t="shared" si="31"/>
        <v>4.1200000000000045</v>
      </c>
      <c r="G352" s="2">
        <f t="shared" si="32"/>
        <v>0.87000000000000455</v>
      </c>
      <c r="H352" s="2">
        <f t="shared" si="33"/>
        <v>3.25</v>
      </c>
      <c r="I352" s="2">
        <f t="shared" si="34"/>
        <v>4.1200000000000045</v>
      </c>
      <c r="J352" s="7">
        <f>(I352*(1/$P$1))+(J351*(1-(1/$P$1)))</f>
        <v>4.8506279797641154</v>
      </c>
      <c r="K352" s="2">
        <f t="shared" si="29"/>
        <v>596.99188393929239</v>
      </c>
      <c r="L352" s="2">
        <f t="shared" si="30"/>
        <v>567.88811606070772</v>
      </c>
      <c r="M352" s="2" t="str">
        <f>IF(M351="Down",
    IF(E352 &gt; N351, "Up", "Down"),
    IF(E352 &lt; N351, "Down", "Up"))</f>
        <v>Up</v>
      </c>
      <c r="N352" s="2">
        <f>IF(M352="Down",
    IF( OR(K352 &lt; N351,M351="Up"), K352, N351),
    IF( OR(L352 &gt; N351, M351="Down"), L352, N351))</f>
        <v>568.9623037786514</v>
      </c>
      <c r="O352" s="3"/>
    </row>
    <row r="353" spans="1:15" ht="15.75" customHeight="1" x14ac:dyDescent="0.2">
      <c r="A353" s="5">
        <v>45588</v>
      </c>
      <c r="B353" s="1">
        <v>581.26</v>
      </c>
      <c r="C353" s="1">
        <v>581.71</v>
      </c>
      <c r="D353" s="1">
        <v>574.41</v>
      </c>
      <c r="E353" s="1">
        <v>577.99</v>
      </c>
      <c r="F353" s="2">
        <f t="shared" si="31"/>
        <v>7.3000000000000682</v>
      </c>
      <c r="G353" s="2">
        <f t="shared" si="32"/>
        <v>1.6100000000000136</v>
      </c>
      <c r="H353" s="2">
        <f t="shared" si="33"/>
        <v>8.9100000000000819</v>
      </c>
      <c r="I353" s="2">
        <f t="shared" si="34"/>
        <v>8.9100000000000819</v>
      </c>
      <c r="J353" s="7">
        <f>(I353*(1/$P$1))+(J352*(1-(1/$P$1)))</f>
        <v>5.2565651817877121</v>
      </c>
      <c r="K353" s="2">
        <f t="shared" si="29"/>
        <v>593.82969554536305</v>
      </c>
      <c r="L353" s="2">
        <f t="shared" si="30"/>
        <v>562.29030445463684</v>
      </c>
      <c r="M353" s="2" t="str">
        <f>IF(M352="Down",
    IF(E353 &gt; N352, "Up", "Down"),
    IF(E353 &lt; N352, "Down", "Up"))</f>
        <v>Up</v>
      </c>
      <c r="N353" s="2">
        <f>IF(M353="Down",
    IF( OR(K353 &lt; N352,M352="Up"), K353, N352),
    IF( OR(L353 &gt; N352, M352="Down"), L353, N352))</f>
        <v>568.9623037786514</v>
      </c>
      <c r="O353" s="3"/>
    </row>
    <row r="354" spans="1:15" ht="15.75" customHeight="1" x14ac:dyDescent="0.2">
      <c r="A354" s="5">
        <v>45589</v>
      </c>
      <c r="B354" s="1">
        <v>579.98</v>
      </c>
      <c r="C354" s="1">
        <v>580.05999999999995</v>
      </c>
      <c r="D354" s="1">
        <v>576.57000000000005</v>
      </c>
      <c r="E354" s="1">
        <v>579.24</v>
      </c>
      <c r="F354" s="2">
        <f t="shared" si="31"/>
        <v>3.4899999999998954</v>
      </c>
      <c r="G354" s="2">
        <f t="shared" si="32"/>
        <v>2.0699999999999363</v>
      </c>
      <c r="H354" s="2">
        <f t="shared" si="33"/>
        <v>1.4199999999999591</v>
      </c>
      <c r="I354" s="2">
        <f t="shared" si="34"/>
        <v>3.4899999999998954</v>
      </c>
      <c r="J354" s="7">
        <f>(I354*(1/$P$1))+(J353*(1-(1/$P$1)))</f>
        <v>5.079908663608931</v>
      </c>
      <c r="K354" s="2">
        <f t="shared" si="29"/>
        <v>593.5547259908268</v>
      </c>
      <c r="L354" s="2">
        <f t="shared" si="30"/>
        <v>563.07527400917331</v>
      </c>
      <c r="M354" s="2" t="str">
        <f>IF(M353="Down",
    IF(E354 &gt; N353, "Up", "Down"),
    IF(E354 &lt; N353, "Down", "Up"))</f>
        <v>Up</v>
      </c>
      <c r="N354" s="2">
        <f>IF(M354="Down",
    IF( OR(K354 &lt; N353,M353="Up"), K354, N353),
    IF( OR(L354 &gt; N353, M353="Down"), L354, N353))</f>
        <v>568.9623037786514</v>
      </c>
      <c r="O354" s="3"/>
    </row>
    <row r="355" spans="1:15" ht="15.75" customHeight="1" x14ac:dyDescent="0.2">
      <c r="A355" s="5">
        <v>45590</v>
      </c>
      <c r="B355" s="1">
        <v>581.51</v>
      </c>
      <c r="C355" s="1">
        <v>584.46</v>
      </c>
      <c r="D355" s="1">
        <v>578.08000000000004</v>
      </c>
      <c r="E355" s="1">
        <v>579.04</v>
      </c>
      <c r="F355" s="2">
        <f t="shared" si="31"/>
        <v>6.3799999999999955</v>
      </c>
      <c r="G355" s="2">
        <f t="shared" si="32"/>
        <v>5.2200000000000273</v>
      </c>
      <c r="H355" s="2">
        <f t="shared" si="33"/>
        <v>1.1599999999999682</v>
      </c>
      <c r="I355" s="2">
        <f t="shared" si="34"/>
        <v>6.3799999999999955</v>
      </c>
      <c r="J355" s="7">
        <f>(I355*(1/$P$1))+(J354*(1-(1/$P$1)))</f>
        <v>5.2099177972480382</v>
      </c>
      <c r="K355" s="2">
        <f t="shared" si="29"/>
        <v>596.89975339174407</v>
      </c>
      <c r="L355" s="2">
        <f t="shared" si="30"/>
        <v>565.64024660825589</v>
      </c>
      <c r="M355" s="2" t="str">
        <f>IF(M354="Down",
    IF(E355 &gt; N354, "Up", "Down"),
    IF(E355 &lt; N354, "Down", "Up"))</f>
        <v>Up</v>
      </c>
      <c r="N355" s="2">
        <f>IF(M355="Down",
    IF( OR(K355 &lt; N354,M354="Up"), K355, N354),
    IF( OR(L355 &gt; N354, M354="Down"), L355, N354))</f>
        <v>568.9623037786514</v>
      </c>
      <c r="O355" s="3"/>
    </row>
    <row r="356" spans="1:15" ht="15.75" customHeight="1" x14ac:dyDescent="0.2">
      <c r="A356" s="5">
        <v>45593</v>
      </c>
      <c r="B356" s="1">
        <v>582.58000000000004</v>
      </c>
      <c r="C356" s="1">
        <v>582.71</v>
      </c>
      <c r="D356" s="1">
        <v>580.52</v>
      </c>
      <c r="E356" s="1">
        <v>580.83000000000004</v>
      </c>
      <c r="F356" s="2">
        <f t="shared" si="31"/>
        <v>2.1900000000000546</v>
      </c>
      <c r="G356" s="2">
        <f t="shared" si="32"/>
        <v>3.6700000000000728</v>
      </c>
      <c r="H356" s="2">
        <f t="shared" si="33"/>
        <v>1.4800000000000182</v>
      </c>
      <c r="I356" s="2">
        <f t="shared" si="34"/>
        <v>3.6700000000000728</v>
      </c>
      <c r="J356" s="7">
        <f>(I356*(1/$P$1))+(J355*(1-(1/$P$1)))</f>
        <v>5.0559260175232419</v>
      </c>
      <c r="K356" s="2">
        <f t="shared" si="29"/>
        <v>596.78277805256971</v>
      </c>
      <c r="L356" s="2">
        <f t="shared" si="30"/>
        <v>566.44722194743031</v>
      </c>
      <c r="M356" s="2" t="str">
        <f>IF(M355="Down",
    IF(E356 &gt; N355, "Up", "Down"),
    IF(E356 &lt; N355, "Down", "Up"))</f>
        <v>Up</v>
      </c>
      <c r="N356" s="2">
        <f>IF(M356="Down",
    IF( OR(K356 &lt; N355,M355="Up"), K356, N355),
    IF( OR(L356 &gt; N355, M355="Down"), L356, N355))</f>
        <v>568.9623037786514</v>
      </c>
      <c r="O356" s="3"/>
    </row>
    <row r="357" spans="1:15" ht="15.75" customHeight="1" x14ac:dyDescent="0.2">
      <c r="A357" s="5">
        <v>45594</v>
      </c>
      <c r="B357" s="1">
        <v>579.85</v>
      </c>
      <c r="C357" s="1">
        <v>582.91</v>
      </c>
      <c r="D357" s="1">
        <v>578.42999999999995</v>
      </c>
      <c r="E357" s="1">
        <v>581.77</v>
      </c>
      <c r="F357" s="2">
        <f t="shared" si="31"/>
        <v>4.4800000000000182</v>
      </c>
      <c r="G357" s="2">
        <f t="shared" si="32"/>
        <v>2.0799999999999272</v>
      </c>
      <c r="H357" s="2">
        <f t="shared" si="33"/>
        <v>2.4000000000000909</v>
      </c>
      <c r="I357" s="2">
        <f t="shared" si="34"/>
        <v>4.4800000000000182</v>
      </c>
      <c r="J357" s="7">
        <f>(I357*(1/$P$1))+(J356*(1-(1/$P$1)))</f>
        <v>4.9983334157709196</v>
      </c>
      <c r="K357" s="2">
        <f t="shared" si="29"/>
        <v>595.66500024731272</v>
      </c>
      <c r="L357" s="2">
        <f t="shared" si="30"/>
        <v>565.6749997526872</v>
      </c>
      <c r="M357" s="2" t="str">
        <f>IF(M356="Down",
    IF(E357 &gt; N356, "Up", "Down"),
    IF(E357 &lt; N356, "Down", "Up"))</f>
        <v>Up</v>
      </c>
      <c r="N357" s="2">
        <f>IF(M357="Down",
    IF( OR(K357 &lt; N356,M356="Up"), K357, N356),
    IF( OR(L357 &gt; N356, M356="Down"), L357, N356))</f>
        <v>568.9623037786514</v>
      </c>
      <c r="O357" s="3"/>
    </row>
    <row r="358" spans="1:15" ht="15.75" customHeight="1" x14ac:dyDescent="0.2">
      <c r="A358" s="5">
        <v>45595</v>
      </c>
      <c r="B358" s="1">
        <v>581.29</v>
      </c>
      <c r="C358" s="1">
        <v>583.32000000000005</v>
      </c>
      <c r="D358" s="1">
        <v>579.29</v>
      </c>
      <c r="E358" s="1">
        <v>580.01</v>
      </c>
      <c r="F358" s="2">
        <f t="shared" si="31"/>
        <v>4.0300000000000864</v>
      </c>
      <c r="G358" s="2">
        <f t="shared" si="32"/>
        <v>1.5500000000000682</v>
      </c>
      <c r="H358" s="2">
        <f t="shared" si="33"/>
        <v>2.4800000000000182</v>
      </c>
      <c r="I358" s="2">
        <f t="shared" si="34"/>
        <v>4.0300000000000864</v>
      </c>
      <c r="J358" s="7">
        <f>(I358*(1/$P$1))+(J357*(1-(1/$P$1)))</f>
        <v>4.9015000741938364</v>
      </c>
      <c r="K358" s="2">
        <f t="shared" si="29"/>
        <v>596.00950022258155</v>
      </c>
      <c r="L358" s="2">
        <f t="shared" si="30"/>
        <v>566.60049977741858</v>
      </c>
      <c r="M358" s="2" t="str">
        <f>IF(M357="Down",
    IF(E358 &gt; N357, "Up", "Down"),
    IF(E358 &lt; N357, "Down", "Up"))</f>
        <v>Up</v>
      </c>
      <c r="N358" s="2">
        <f>IF(M358="Down",
    IF( OR(K358 &lt; N357,M357="Up"), K358, N357),
    IF( OR(L358 &gt; N357, M357="Down"), L358, N357))</f>
        <v>568.9623037786514</v>
      </c>
      <c r="O358" s="3"/>
    </row>
    <row r="359" spans="1:15" ht="15.75" customHeight="1" x14ac:dyDescent="0.2">
      <c r="A359" s="5">
        <v>45596</v>
      </c>
      <c r="B359" s="1">
        <v>575.55999999999995</v>
      </c>
      <c r="C359" s="1">
        <v>575.63</v>
      </c>
      <c r="D359" s="1">
        <v>568.44000000000005</v>
      </c>
      <c r="E359" s="1">
        <v>568.64</v>
      </c>
      <c r="F359" s="2">
        <f t="shared" si="31"/>
        <v>7.1899999999999409</v>
      </c>
      <c r="G359" s="2">
        <f t="shared" si="32"/>
        <v>4.3799999999999955</v>
      </c>
      <c r="H359" s="2">
        <f t="shared" si="33"/>
        <v>11.569999999999936</v>
      </c>
      <c r="I359" s="2">
        <f t="shared" si="34"/>
        <v>11.569999999999936</v>
      </c>
      <c r="J359" s="7">
        <f>(I359*(1/$P$1))+(J358*(1-(1/$P$1)))</f>
        <v>5.568350066774447</v>
      </c>
      <c r="K359" s="2">
        <f t="shared" si="29"/>
        <v>588.74005020032337</v>
      </c>
      <c r="L359" s="2">
        <f t="shared" si="30"/>
        <v>555.3299497996768</v>
      </c>
      <c r="M359" s="2" t="str">
        <f>IF(M358="Down",
    IF(E359 &gt; N358, "Up", "Down"),
    IF(E359 &lt; N358, "Down", "Up"))</f>
        <v>Down</v>
      </c>
      <c r="N359" s="2">
        <f>IF(M359="Down",
    IF( OR(K359 &lt; N358,M358="Up"), K359, N358),
    IF( OR(L359 &gt; N358, M358="Down"), L359, N358))</f>
        <v>588.74005020032337</v>
      </c>
      <c r="O359" s="3"/>
    </row>
    <row r="360" spans="1:15" ht="15.75" customHeight="1" x14ac:dyDescent="0.2">
      <c r="A360" s="5">
        <v>45597</v>
      </c>
      <c r="B360" s="1">
        <v>571.32000000000005</v>
      </c>
      <c r="C360" s="1">
        <v>575.54999999999995</v>
      </c>
      <c r="D360" s="1">
        <v>570.62</v>
      </c>
      <c r="E360" s="1">
        <v>571.04</v>
      </c>
      <c r="F360" s="2">
        <f t="shared" si="31"/>
        <v>4.92999999999995</v>
      </c>
      <c r="G360" s="2">
        <f t="shared" si="32"/>
        <v>6.9099999999999682</v>
      </c>
      <c r="H360" s="2">
        <f t="shared" si="33"/>
        <v>1.9800000000000182</v>
      </c>
      <c r="I360" s="2">
        <f t="shared" si="34"/>
        <v>6.9099999999999682</v>
      </c>
      <c r="J360" s="7">
        <f>(I360*(1/$P$1))+(J359*(1-(1/$P$1)))</f>
        <v>5.7025150600969994</v>
      </c>
      <c r="K360" s="2">
        <f t="shared" si="29"/>
        <v>590.19254518029106</v>
      </c>
      <c r="L360" s="2">
        <f t="shared" si="30"/>
        <v>555.97745481970901</v>
      </c>
      <c r="M360" s="2" t="str">
        <f>IF(M359="Down",
    IF(E360 &gt; N359, "Up", "Down"),
    IF(E360 &lt; N359, "Down", "Up"))</f>
        <v>Down</v>
      </c>
      <c r="N360" s="2">
        <f>IF(M360="Down",
    IF( OR(K360 &lt; N359,M359="Up"), K360, N359),
    IF( OR(L360 &gt; N359, M359="Down"), L360, N359))</f>
        <v>588.74005020032337</v>
      </c>
      <c r="O360" s="3"/>
    </row>
    <row r="361" spans="1:15" ht="15.75" customHeight="1" x14ac:dyDescent="0.2">
      <c r="A361" s="5">
        <v>45600</v>
      </c>
      <c r="B361" s="1">
        <v>571.17999999999995</v>
      </c>
      <c r="C361" s="1">
        <v>572.5</v>
      </c>
      <c r="D361" s="1">
        <v>567.89</v>
      </c>
      <c r="E361" s="1">
        <v>569.80999999999995</v>
      </c>
      <c r="F361" s="2">
        <f t="shared" si="31"/>
        <v>4.6100000000000136</v>
      </c>
      <c r="G361" s="2">
        <f t="shared" si="32"/>
        <v>1.4600000000000364</v>
      </c>
      <c r="H361" s="2">
        <f t="shared" si="33"/>
        <v>3.1499999999999773</v>
      </c>
      <c r="I361" s="2">
        <f t="shared" si="34"/>
        <v>4.6100000000000136</v>
      </c>
      <c r="J361" s="7">
        <f>(I361*(1/$P$1))+(J360*(1-(1/$P$1)))</f>
        <v>5.5932635540873008</v>
      </c>
      <c r="K361" s="2">
        <f t="shared" si="29"/>
        <v>586.97479066226185</v>
      </c>
      <c r="L361" s="2">
        <f t="shared" si="30"/>
        <v>553.41520933773802</v>
      </c>
      <c r="M361" s="2" t="str">
        <f>IF(M360="Down",
    IF(E361 &gt; N360, "Up", "Down"),
    IF(E361 &lt; N360, "Down", "Up"))</f>
        <v>Down</v>
      </c>
      <c r="N361" s="2">
        <f>IF(M361="Down",
    IF( OR(K361 &lt; N360,M360="Up"), K361, N360),
    IF( OR(L361 &gt; N360, M360="Down"), L361, N360))</f>
        <v>586.97479066226185</v>
      </c>
      <c r="O361" s="3"/>
    </row>
    <row r="362" spans="1:15" ht="15.75" customHeight="1" x14ac:dyDescent="0.2">
      <c r="A362" s="5">
        <v>45601</v>
      </c>
      <c r="B362" s="1">
        <v>570.74</v>
      </c>
      <c r="C362" s="1">
        <v>576.74</v>
      </c>
      <c r="D362" s="1">
        <v>570.52</v>
      </c>
      <c r="E362" s="1">
        <v>576.70000000000005</v>
      </c>
      <c r="F362" s="2">
        <f t="shared" si="31"/>
        <v>6.2200000000000273</v>
      </c>
      <c r="G362" s="2">
        <f t="shared" si="32"/>
        <v>6.9300000000000637</v>
      </c>
      <c r="H362" s="2">
        <f t="shared" si="33"/>
        <v>0.71000000000003638</v>
      </c>
      <c r="I362" s="2">
        <f t="shared" si="34"/>
        <v>6.9300000000000637</v>
      </c>
      <c r="J362" s="7">
        <f>(I362*(1/$P$1))+(J361*(1-(1/$P$1)))</f>
        <v>5.726937198678578</v>
      </c>
      <c r="K362" s="2">
        <f t="shared" si="29"/>
        <v>590.81081159603571</v>
      </c>
      <c r="L362" s="2">
        <f t="shared" si="30"/>
        <v>556.44918840396429</v>
      </c>
      <c r="M362" s="2" t="str">
        <f>IF(M361="Down",
    IF(E362 &gt; N361, "Up", "Down"),
    IF(E362 &lt; N361, "Down", "Up"))</f>
        <v>Down</v>
      </c>
      <c r="N362" s="2">
        <f>IF(M362="Down",
    IF( OR(K362 &lt; N361,M361="Up"), K362, N361),
    IF( OR(L362 &gt; N361, M361="Down"), L362, N361))</f>
        <v>586.97479066226185</v>
      </c>
      <c r="O362" s="3"/>
    </row>
    <row r="363" spans="1:15" ht="15.75" customHeight="1" x14ac:dyDescent="0.2">
      <c r="A363" s="5">
        <v>45602</v>
      </c>
      <c r="B363" s="1">
        <v>589.20000000000005</v>
      </c>
      <c r="C363" s="1">
        <v>591.92999999999995</v>
      </c>
      <c r="D363" s="1">
        <v>585.39</v>
      </c>
      <c r="E363" s="1">
        <v>591.04</v>
      </c>
      <c r="F363" s="2">
        <f t="shared" si="31"/>
        <v>6.5399999999999636</v>
      </c>
      <c r="G363" s="2">
        <f t="shared" si="32"/>
        <v>15.229999999999905</v>
      </c>
      <c r="H363" s="2">
        <f t="shared" si="33"/>
        <v>8.6899999999999409</v>
      </c>
      <c r="I363" s="2">
        <f t="shared" si="34"/>
        <v>15.229999999999905</v>
      </c>
      <c r="J363" s="7">
        <f>(I363*(1/$P$1))+(J362*(1-(1/$P$1)))</f>
        <v>6.6772434788107109</v>
      </c>
      <c r="K363" s="2">
        <f t="shared" si="29"/>
        <v>608.69173043643207</v>
      </c>
      <c r="L363" s="2">
        <f t="shared" si="30"/>
        <v>568.62826956356787</v>
      </c>
      <c r="M363" s="2" t="str">
        <f>IF(M362="Down",
    IF(E363 &gt; N362, "Up", "Down"),
    IF(E363 &lt; N362, "Down", "Up"))</f>
        <v>Up</v>
      </c>
      <c r="N363" s="2">
        <f>IF(M363="Down",
    IF( OR(K363 &lt; N362,M362="Up"), K363, N362),
    IF( OR(L363 &gt; N362, M362="Down"), L363, N362))</f>
        <v>568.62826956356787</v>
      </c>
      <c r="O363" s="3"/>
    </row>
    <row r="364" spans="1:15" ht="15.75" customHeight="1" x14ac:dyDescent="0.2">
      <c r="A364" s="5">
        <v>45603</v>
      </c>
      <c r="B364" s="1">
        <v>593.08000000000004</v>
      </c>
      <c r="C364" s="1">
        <v>596.65</v>
      </c>
      <c r="D364" s="1">
        <v>593</v>
      </c>
      <c r="E364" s="1">
        <v>595.61</v>
      </c>
      <c r="F364" s="2">
        <f t="shared" si="31"/>
        <v>3.6499999999999773</v>
      </c>
      <c r="G364" s="2">
        <f t="shared" si="32"/>
        <v>5.6100000000000136</v>
      </c>
      <c r="H364" s="2">
        <f t="shared" si="33"/>
        <v>1.9600000000000364</v>
      </c>
      <c r="I364" s="2">
        <f t="shared" si="34"/>
        <v>5.6100000000000136</v>
      </c>
      <c r="J364" s="7">
        <f>(I364*(1/$P$1))+(J363*(1-(1/$P$1)))</f>
        <v>6.5705191309296413</v>
      </c>
      <c r="K364" s="2">
        <f t="shared" si="29"/>
        <v>614.53655739278895</v>
      </c>
      <c r="L364" s="2">
        <f t="shared" si="30"/>
        <v>575.11344260721114</v>
      </c>
      <c r="M364" s="2" t="str">
        <f>IF(M363="Down",
    IF(E364 &gt; N363, "Up", "Down"),
    IF(E364 &lt; N363, "Down", "Up"))</f>
        <v>Up</v>
      </c>
      <c r="N364" s="2">
        <f>IF(M364="Down",
    IF( OR(K364 &lt; N363,M363="Up"), K364, N363),
    IF( OR(L364 &gt; N363, M363="Down"), L364, N363))</f>
        <v>575.11344260721114</v>
      </c>
      <c r="O364" s="3"/>
    </row>
    <row r="365" spans="1:15" ht="15.75" customHeight="1" x14ac:dyDescent="0.2">
      <c r="A365" s="5">
        <v>45604</v>
      </c>
      <c r="B365" s="1">
        <v>596.16999999999996</v>
      </c>
      <c r="C365" s="1">
        <v>599.64</v>
      </c>
      <c r="D365" s="1">
        <v>596.16</v>
      </c>
      <c r="E365" s="1">
        <v>598.19000000000005</v>
      </c>
      <c r="F365" s="2">
        <f t="shared" si="31"/>
        <v>3.4800000000000182</v>
      </c>
      <c r="G365" s="2">
        <f t="shared" si="32"/>
        <v>4.0299999999999727</v>
      </c>
      <c r="H365" s="2">
        <f t="shared" si="33"/>
        <v>0.54999999999995453</v>
      </c>
      <c r="I365" s="2">
        <f t="shared" si="34"/>
        <v>4.0299999999999727</v>
      </c>
      <c r="J365" s="7">
        <f>(I365*(1/$P$1))+(J364*(1-(1/$P$1)))</f>
        <v>6.3164672178366743</v>
      </c>
      <c r="K365" s="2">
        <f t="shared" ref="K365:K428" si="35">((C365+D365)/2)+$R$1*J365</f>
        <v>616.84940165350997</v>
      </c>
      <c r="L365" s="2">
        <f t="shared" ref="L365:L428" si="36">((C365+D365)/2)-$R$1*J365</f>
        <v>578.95059834648998</v>
      </c>
      <c r="M365" s="2" t="str">
        <f>IF(M364="Down",
    IF(E365 &gt; N364, "Up", "Down"),
    IF(E365 &lt; N364, "Down", "Up"))</f>
        <v>Up</v>
      </c>
      <c r="N365" s="2">
        <f>IF(M365="Down",
    IF( OR(K365 &lt; N364,M364="Up"), K365, N364),
    IF( OR(L365 &gt; N364, M364="Down"), L365, N364))</f>
        <v>578.95059834648998</v>
      </c>
      <c r="O365" s="3"/>
    </row>
    <row r="366" spans="1:15" ht="15.75" customHeight="1" x14ac:dyDescent="0.2">
      <c r="A366" s="5">
        <v>45607</v>
      </c>
      <c r="B366" s="1">
        <v>599.80999999999995</v>
      </c>
      <c r="C366" s="1">
        <v>600.16999999999996</v>
      </c>
      <c r="D366" s="1">
        <v>597</v>
      </c>
      <c r="E366" s="1">
        <v>598.76</v>
      </c>
      <c r="F366" s="2">
        <f t="shared" si="31"/>
        <v>3.1699999999999591</v>
      </c>
      <c r="G366" s="2">
        <f t="shared" si="32"/>
        <v>1.9799999999999045</v>
      </c>
      <c r="H366" s="2">
        <f t="shared" si="33"/>
        <v>1.1900000000000546</v>
      </c>
      <c r="I366" s="2">
        <f t="shared" si="34"/>
        <v>3.1699999999999591</v>
      </c>
      <c r="J366" s="7">
        <f>(I366*(1/$P$1))+(J365*(1-(1/$P$1)))</f>
        <v>6.0018204960530026</v>
      </c>
      <c r="K366" s="2">
        <f t="shared" si="35"/>
        <v>616.59046148815901</v>
      </c>
      <c r="L366" s="2">
        <f t="shared" si="36"/>
        <v>580.57953851184106</v>
      </c>
      <c r="M366" s="2" t="str">
        <f>IF(M365="Down",
    IF(E366 &gt; N365, "Up", "Down"),
    IF(E366 &lt; N365, "Down", "Up"))</f>
        <v>Up</v>
      </c>
      <c r="N366" s="2">
        <f>IF(M366="Down",
    IF( OR(K366 &lt; N365,M365="Up"), K366, N365),
    IF( OR(L366 &gt; N365, M365="Down"), L366, N365))</f>
        <v>580.57953851184106</v>
      </c>
      <c r="O366" s="3"/>
    </row>
    <row r="367" spans="1:15" ht="15.75" customHeight="1" x14ac:dyDescent="0.2">
      <c r="A367" s="5">
        <v>45608</v>
      </c>
      <c r="B367" s="1">
        <v>598.67999999999995</v>
      </c>
      <c r="C367" s="1">
        <v>599.29</v>
      </c>
      <c r="D367" s="1">
        <v>594.37</v>
      </c>
      <c r="E367" s="1">
        <v>596.9</v>
      </c>
      <c r="F367" s="2">
        <f t="shared" si="31"/>
        <v>4.9199999999999591</v>
      </c>
      <c r="G367" s="2">
        <f t="shared" si="32"/>
        <v>0.52999999999997272</v>
      </c>
      <c r="H367" s="2">
        <f t="shared" si="33"/>
        <v>4.3899999999999864</v>
      </c>
      <c r="I367" s="2">
        <f t="shared" si="34"/>
        <v>4.9199999999999591</v>
      </c>
      <c r="J367" s="7">
        <f>(I367*(1/$P$1))+(J366*(1-(1/$P$1)))</f>
        <v>5.8936384464476976</v>
      </c>
      <c r="K367" s="2">
        <f t="shared" si="35"/>
        <v>614.510915339343</v>
      </c>
      <c r="L367" s="2">
        <f t="shared" si="36"/>
        <v>579.14908466065685</v>
      </c>
      <c r="M367" s="2" t="str">
        <f>IF(M366="Down",
    IF(E367 &gt; N366, "Up", "Down"),
    IF(E367 &lt; N366, "Down", "Up"))</f>
        <v>Up</v>
      </c>
      <c r="N367" s="2">
        <f>IF(M367="Down",
    IF( OR(K367 &lt; N366,M366="Up"), K367, N366),
    IF( OR(L367 &gt; N366, M366="Down"), L367, N366))</f>
        <v>580.57953851184106</v>
      </c>
      <c r="O367" s="3"/>
    </row>
    <row r="368" spans="1:15" ht="15.75" customHeight="1" x14ac:dyDescent="0.2">
      <c r="A368" s="5">
        <v>45609</v>
      </c>
      <c r="B368" s="1">
        <v>597.37</v>
      </c>
      <c r="C368" s="1">
        <v>599.23</v>
      </c>
      <c r="D368" s="1">
        <v>594.96</v>
      </c>
      <c r="E368" s="1">
        <v>597.19000000000005</v>
      </c>
      <c r="F368" s="2">
        <f t="shared" si="31"/>
        <v>4.2699999999999818</v>
      </c>
      <c r="G368" s="2">
        <f t="shared" si="32"/>
        <v>2.3300000000000409</v>
      </c>
      <c r="H368" s="2">
        <f t="shared" si="33"/>
        <v>1.9399999999999409</v>
      </c>
      <c r="I368" s="2">
        <f t="shared" si="34"/>
        <v>4.2699999999999818</v>
      </c>
      <c r="J368" s="7">
        <f>(I368*(1/$P$1))+(J367*(1-(1/$P$1)))</f>
        <v>5.7312746018029257</v>
      </c>
      <c r="K368" s="2">
        <f t="shared" si="35"/>
        <v>614.28882380540881</v>
      </c>
      <c r="L368" s="2">
        <f t="shared" si="36"/>
        <v>579.90117619459124</v>
      </c>
      <c r="M368" s="2" t="str">
        <f>IF(M367="Down",
    IF(E368 &gt; N367, "Up", "Down"),
    IF(E368 &lt; N367, "Down", "Up"))</f>
        <v>Up</v>
      </c>
      <c r="N368" s="2">
        <f>IF(M368="Down",
    IF( OR(K368 &lt; N367,M367="Up"), K368, N367),
    IF( OR(L368 &gt; N367, M367="Down"), L368, N367))</f>
        <v>580.57953851184106</v>
      </c>
      <c r="O368" s="3"/>
    </row>
    <row r="369" spans="1:15" ht="15.75" customHeight="1" x14ac:dyDescent="0.2">
      <c r="A369" s="5">
        <v>45610</v>
      </c>
      <c r="B369" s="1">
        <v>597.32000000000005</v>
      </c>
      <c r="C369" s="1">
        <v>597.80999999999995</v>
      </c>
      <c r="D369" s="1">
        <v>592.65</v>
      </c>
      <c r="E369" s="1">
        <v>593.35</v>
      </c>
      <c r="F369" s="2">
        <f t="shared" si="31"/>
        <v>5.1599999999999682</v>
      </c>
      <c r="G369" s="2">
        <f t="shared" si="32"/>
        <v>0.61999999999989086</v>
      </c>
      <c r="H369" s="2">
        <f t="shared" si="33"/>
        <v>4.5400000000000773</v>
      </c>
      <c r="I369" s="2">
        <f t="shared" si="34"/>
        <v>5.1599999999999682</v>
      </c>
      <c r="J369" s="7">
        <f>(I369*(1/$P$1))+(J368*(1-(1/$P$1)))</f>
        <v>5.6741471416226297</v>
      </c>
      <c r="K369" s="2">
        <f t="shared" si="35"/>
        <v>612.25244142486792</v>
      </c>
      <c r="L369" s="2">
        <f t="shared" si="36"/>
        <v>578.20755857513211</v>
      </c>
      <c r="M369" s="2" t="str">
        <f>IF(M368="Down",
    IF(E369 &gt; N368, "Up", "Down"),
    IF(E369 &lt; N368, "Down", "Up"))</f>
        <v>Up</v>
      </c>
      <c r="N369" s="2">
        <f>IF(M369="Down",
    IF( OR(K369 &lt; N368,M368="Up"), K369, N368),
    IF( OR(L369 &gt; N368, M368="Down"), L369, N368))</f>
        <v>580.57953851184106</v>
      </c>
      <c r="O369" s="3"/>
    </row>
    <row r="370" spans="1:15" ht="15.75" customHeight="1" x14ac:dyDescent="0.2">
      <c r="A370" s="5">
        <v>45611</v>
      </c>
      <c r="B370" s="1">
        <v>589.72</v>
      </c>
      <c r="C370" s="1">
        <v>590.20000000000005</v>
      </c>
      <c r="D370" s="1">
        <v>583.86</v>
      </c>
      <c r="E370" s="1">
        <v>585.75</v>
      </c>
      <c r="F370" s="2">
        <f t="shared" si="31"/>
        <v>6.3400000000000318</v>
      </c>
      <c r="G370" s="2">
        <f t="shared" si="32"/>
        <v>3.1499999999999773</v>
      </c>
      <c r="H370" s="2">
        <f t="shared" si="33"/>
        <v>9.4900000000000091</v>
      </c>
      <c r="I370" s="2">
        <f t="shared" si="34"/>
        <v>9.4900000000000091</v>
      </c>
      <c r="J370" s="7">
        <f>(I370*(1/$P$1))+(J369*(1-(1/$P$1)))</f>
        <v>6.0557324274603674</v>
      </c>
      <c r="K370" s="2">
        <f t="shared" si="35"/>
        <v>605.19719728238113</v>
      </c>
      <c r="L370" s="2">
        <f t="shared" si="36"/>
        <v>568.86280271761882</v>
      </c>
      <c r="M370" s="2" t="str">
        <f>IF(M369="Down",
    IF(E370 &gt; N369, "Up", "Down"),
    IF(E370 &lt; N369, "Down", "Up"))</f>
        <v>Up</v>
      </c>
      <c r="N370" s="2">
        <f>IF(M370="Down",
    IF( OR(K370 &lt; N369,M369="Up"), K370, N369),
    IF( OR(L370 &gt; N369, M369="Down"), L370, N369))</f>
        <v>580.57953851184106</v>
      </c>
      <c r="O370" s="3"/>
    </row>
    <row r="371" spans="1:15" ht="15.75" customHeight="1" x14ac:dyDescent="0.2">
      <c r="A371" s="5">
        <v>45614</v>
      </c>
      <c r="B371" s="1">
        <v>586.22</v>
      </c>
      <c r="C371" s="1">
        <v>589.49</v>
      </c>
      <c r="D371" s="1">
        <v>585.34</v>
      </c>
      <c r="E371" s="1">
        <v>588.15</v>
      </c>
      <c r="F371" s="2">
        <f t="shared" si="31"/>
        <v>4.1499999999999773</v>
      </c>
      <c r="G371" s="2">
        <f t="shared" si="32"/>
        <v>3.7400000000000091</v>
      </c>
      <c r="H371" s="2">
        <f t="shared" si="33"/>
        <v>0.40999999999996817</v>
      </c>
      <c r="I371" s="2">
        <f t="shared" si="34"/>
        <v>4.1499999999999773</v>
      </c>
      <c r="J371" s="7">
        <f>(I371*(1/$P$1))+(J370*(1-(1/$P$1)))</f>
        <v>5.8651591847143285</v>
      </c>
      <c r="K371" s="2">
        <f t="shared" si="35"/>
        <v>605.01047755414299</v>
      </c>
      <c r="L371" s="2">
        <f t="shared" si="36"/>
        <v>569.81952244585693</v>
      </c>
      <c r="M371" s="2" t="str">
        <f>IF(M370="Down",
    IF(E371 &gt; N370, "Up", "Down"),
    IF(E371 &lt; N370, "Down", "Up"))</f>
        <v>Up</v>
      </c>
      <c r="N371" s="2">
        <f>IF(M371="Down",
    IF( OR(K371 &lt; N370,M370="Up"), K371, N370),
    IF( OR(L371 &gt; N370, M370="Down"), L371, N370))</f>
        <v>580.57953851184106</v>
      </c>
      <c r="O371" s="3"/>
    </row>
    <row r="372" spans="1:15" ht="15.75" customHeight="1" x14ac:dyDescent="0.2">
      <c r="A372" s="5">
        <v>45615</v>
      </c>
      <c r="B372" s="1">
        <v>584.71</v>
      </c>
      <c r="C372" s="1">
        <v>591.04</v>
      </c>
      <c r="D372" s="1">
        <v>584.03</v>
      </c>
      <c r="E372" s="1">
        <v>590.29999999999995</v>
      </c>
      <c r="F372" s="2">
        <f t="shared" si="31"/>
        <v>7.0099999999999909</v>
      </c>
      <c r="G372" s="2">
        <f t="shared" si="32"/>
        <v>2.8899999999999864</v>
      </c>
      <c r="H372" s="2">
        <f t="shared" si="33"/>
        <v>4.1200000000000045</v>
      </c>
      <c r="I372" s="2">
        <f t="shared" si="34"/>
        <v>7.0099999999999909</v>
      </c>
      <c r="J372" s="7">
        <f>(I372*(1/$P$1))+(J371*(1-(1/$P$1)))</f>
        <v>5.9796432662428955</v>
      </c>
      <c r="K372" s="2">
        <f t="shared" si="35"/>
        <v>605.4739297987287</v>
      </c>
      <c r="L372" s="2">
        <f t="shared" si="36"/>
        <v>569.59607020127123</v>
      </c>
      <c r="M372" s="2" t="str">
        <f>IF(M371="Down",
    IF(E372 &gt; N371, "Up", "Down"),
    IF(E372 &lt; N371, "Down", "Up"))</f>
        <v>Up</v>
      </c>
      <c r="N372" s="2">
        <f>IF(M372="Down",
    IF( OR(K372 &lt; N371,M371="Up"), K372, N371),
    IF( OR(L372 &gt; N371, M371="Down"), L372, N371))</f>
        <v>580.57953851184106</v>
      </c>
      <c r="O372" s="3"/>
    </row>
    <row r="373" spans="1:15" ht="15.75" customHeight="1" x14ac:dyDescent="0.2">
      <c r="A373" s="5">
        <v>45616</v>
      </c>
      <c r="B373" s="1">
        <v>590.38</v>
      </c>
      <c r="C373" s="1">
        <v>590.79</v>
      </c>
      <c r="D373" s="1">
        <v>584.63</v>
      </c>
      <c r="E373" s="1">
        <v>590.5</v>
      </c>
      <c r="F373" s="2">
        <f t="shared" si="31"/>
        <v>6.1599999999999682</v>
      </c>
      <c r="G373" s="2">
        <f t="shared" si="32"/>
        <v>0.49000000000000909</v>
      </c>
      <c r="H373" s="2">
        <f t="shared" si="33"/>
        <v>5.6699999999999591</v>
      </c>
      <c r="I373" s="2">
        <f t="shared" si="34"/>
        <v>6.1599999999999682</v>
      </c>
      <c r="J373" s="7">
        <f>(I373*(1/$P$1))+(J372*(1-(1/$P$1)))</f>
        <v>5.997678939618603</v>
      </c>
      <c r="K373" s="2">
        <f t="shared" si="35"/>
        <v>605.70303681885582</v>
      </c>
      <c r="L373" s="2">
        <f t="shared" si="36"/>
        <v>569.71696318114425</v>
      </c>
      <c r="M373" s="2" t="str">
        <f>IF(M372="Down",
    IF(E373 &gt; N372, "Up", "Down"),
    IF(E373 &lt; N372, "Down", "Up"))</f>
        <v>Up</v>
      </c>
      <c r="N373" s="2">
        <f>IF(M373="Down",
    IF( OR(K373 &lt; N372,M372="Up"), K373, N372),
    IF( OR(L373 &gt; N372, M372="Down"), L373, N372))</f>
        <v>580.57953851184106</v>
      </c>
      <c r="O373" s="3"/>
    </row>
    <row r="374" spans="1:15" ht="15.75" customHeight="1" x14ac:dyDescent="0.2">
      <c r="A374" s="5">
        <v>45617</v>
      </c>
      <c r="B374" s="1">
        <v>593.4</v>
      </c>
      <c r="C374" s="1">
        <v>595.12</v>
      </c>
      <c r="D374" s="1">
        <v>587.45000000000005</v>
      </c>
      <c r="E374" s="1">
        <v>593.66999999999996</v>
      </c>
      <c r="F374" s="2">
        <f t="shared" si="31"/>
        <v>7.6699999999999591</v>
      </c>
      <c r="G374" s="2">
        <f t="shared" si="32"/>
        <v>4.6200000000000045</v>
      </c>
      <c r="H374" s="2">
        <f t="shared" si="33"/>
        <v>3.0499999999999545</v>
      </c>
      <c r="I374" s="2">
        <f t="shared" si="34"/>
        <v>7.6699999999999591</v>
      </c>
      <c r="J374" s="7">
        <f>(I374*(1/$P$1))+(J373*(1-(1/$P$1)))</f>
        <v>6.1649110456567389</v>
      </c>
      <c r="K374" s="2">
        <f t="shared" si="35"/>
        <v>609.77973313697032</v>
      </c>
      <c r="L374" s="2">
        <f t="shared" si="36"/>
        <v>572.79026686302984</v>
      </c>
      <c r="M374" s="2" t="str">
        <f>IF(M373="Down",
    IF(E374 &gt; N373, "Up", "Down"),
    IF(E374 &lt; N373, "Down", "Up"))</f>
        <v>Up</v>
      </c>
      <c r="N374" s="2">
        <f>IF(M374="Down",
    IF( OR(K374 &lt; N373,M373="Up"), K374, N373),
    IF( OR(L374 &gt; N373, M373="Down"), L374, N373))</f>
        <v>580.57953851184106</v>
      </c>
      <c r="O374" s="3"/>
    </row>
    <row r="375" spans="1:15" ht="15.75" customHeight="1" x14ac:dyDescent="0.2">
      <c r="A375" s="5">
        <v>45618</v>
      </c>
      <c r="B375" s="1">
        <v>593.66</v>
      </c>
      <c r="C375" s="1">
        <v>596.15</v>
      </c>
      <c r="D375" s="1">
        <v>593.15</v>
      </c>
      <c r="E375" s="1">
        <v>595.51</v>
      </c>
      <c r="F375" s="2">
        <f t="shared" si="31"/>
        <v>3</v>
      </c>
      <c r="G375" s="2">
        <f t="shared" si="32"/>
        <v>2.4800000000000182</v>
      </c>
      <c r="H375" s="2">
        <f t="shared" si="33"/>
        <v>0.51999999999998181</v>
      </c>
      <c r="I375" s="2">
        <f t="shared" si="34"/>
        <v>3</v>
      </c>
      <c r="J375" s="7">
        <f>(I375*(1/$P$1))+(J374*(1-(1/$P$1)))</f>
        <v>5.8484199410910653</v>
      </c>
      <c r="K375" s="2">
        <f t="shared" si="35"/>
        <v>612.1952598232732</v>
      </c>
      <c r="L375" s="2">
        <f t="shared" si="36"/>
        <v>577.10474017672675</v>
      </c>
      <c r="M375" s="2" t="str">
        <f>IF(M374="Down",
    IF(E375 &gt; N374, "Up", "Down"),
    IF(E375 &lt; N374, "Down", "Up"))</f>
        <v>Up</v>
      </c>
      <c r="N375" s="2">
        <f>IF(M375="Down",
    IF( OR(K375 &lt; N374,M374="Up"), K375, N374),
    IF( OR(L375 &gt; N374, M374="Down"), L375, N374))</f>
        <v>580.57953851184106</v>
      </c>
      <c r="O375" s="3"/>
    </row>
    <row r="376" spans="1:15" ht="15.75" customHeight="1" x14ac:dyDescent="0.2">
      <c r="A376" s="5">
        <v>45621</v>
      </c>
      <c r="B376" s="1">
        <v>599.52</v>
      </c>
      <c r="C376" s="1">
        <v>600.86</v>
      </c>
      <c r="D376" s="1">
        <v>595.20000000000005</v>
      </c>
      <c r="E376" s="1">
        <v>597.53</v>
      </c>
      <c r="F376" s="2">
        <f t="shared" si="31"/>
        <v>5.6599999999999682</v>
      </c>
      <c r="G376" s="2">
        <f t="shared" si="32"/>
        <v>5.3500000000000227</v>
      </c>
      <c r="H376" s="2">
        <f t="shared" si="33"/>
        <v>0.30999999999994543</v>
      </c>
      <c r="I376" s="2">
        <f t="shared" si="34"/>
        <v>5.6599999999999682</v>
      </c>
      <c r="J376" s="7">
        <f>(I376*(1/$P$1))+(J375*(1-(1/$P$1)))</f>
        <v>5.8295779469819564</v>
      </c>
      <c r="K376" s="2">
        <f t="shared" si="35"/>
        <v>615.51873384094586</v>
      </c>
      <c r="L376" s="2">
        <f t="shared" si="36"/>
        <v>580.54126615905409</v>
      </c>
      <c r="M376" s="2" t="str">
        <f>IF(M375="Down",
    IF(E376 &gt; N375, "Up", "Down"),
    IF(E376 &lt; N375, "Down", "Up"))</f>
        <v>Up</v>
      </c>
      <c r="N376" s="2">
        <f>IF(M376="Down",
    IF( OR(K376 &lt; N375,M375="Up"), K376, N375),
    IF( OR(L376 &gt; N375, M375="Down"), L376, N375))</f>
        <v>580.57953851184106</v>
      </c>
      <c r="O376" s="3"/>
    </row>
    <row r="377" spans="1:15" ht="15.75" customHeight="1" x14ac:dyDescent="0.2">
      <c r="A377" s="5">
        <v>45622</v>
      </c>
      <c r="B377" s="1">
        <v>598.79999999999995</v>
      </c>
      <c r="C377" s="1">
        <v>601.33000000000004</v>
      </c>
      <c r="D377" s="1">
        <v>598.07000000000005</v>
      </c>
      <c r="E377" s="1">
        <v>600.65</v>
      </c>
      <c r="F377" s="2">
        <f t="shared" si="31"/>
        <v>3.2599999999999909</v>
      </c>
      <c r="G377" s="2">
        <f t="shared" si="32"/>
        <v>3.8000000000000682</v>
      </c>
      <c r="H377" s="2">
        <f t="shared" si="33"/>
        <v>0.54000000000007731</v>
      </c>
      <c r="I377" s="2">
        <f t="shared" si="34"/>
        <v>3.8000000000000682</v>
      </c>
      <c r="J377" s="7">
        <f>(I377*(1/$P$1))+(J376*(1-(1/$P$1)))</f>
        <v>5.6266201522837678</v>
      </c>
      <c r="K377" s="2">
        <f t="shared" si="35"/>
        <v>616.57986045685129</v>
      </c>
      <c r="L377" s="2">
        <f t="shared" si="36"/>
        <v>582.8201395431488</v>
      </c>
      <c r="M377" s="2" t="str">
        <f>IF(M376="Down",
    IF(E377 &gt; N376, "Up", "Down"),
    IF(E377 &lt; N376, "Down", "Up"))</f>
        <v>Up</v>
      </c>
      <c r="N377" s="2">
        <f>IF(M377="Down",
    IF( OR(K377 &lt; N376,M376="Up"), K377, N376),
    IF( OR(L377 &gt; N376, M376="Down"), L377, N376))</f>
        <v>582.8201395431488</v>
      </c>
      <c r="O377" s="3"/>
    </row>
    <row r="378" spans="1:15" ht="15.75" customHeight="1" x14ac:dyDescent="0.2">
      <c r="A378" s="5">
        <v>45623</v>
      </c>
      <c r="B378" s="1">
        <v>600.46</v>
      </c>
      <c r="C378" s="1">
        <v>600.85</v>
      </c>
      <c r="D378" s="1">
        <v>597.28</v>
      </c>
      <c r="E378" s="1">
        <v>598.83000000000004</v>
      </c>
      <c r="F378" s="2">
        <f t="shared" si="31"/>
        <v>3.57000000000005</v>
      </c>
      <c r="G378" s="2">
        <f t="shared" si="32"/>
        <v>0.20000000000004547</v>
      </c>
      <c r="H378" s="2">
        <f t="shared" si="33"/>
        <v>3.3700000000000045</v>
      </c>
      <c r="I378" s="2">
        <f t="shared" si="34"/>
        <v>3.57000000000005</v>
      </c>
      <c r="J378" s="7">
        <f>(I378*(1/$P$1))+(J377*(1-(1/$P$1)))</f>
        <v>5.4209581370553961</v>
      </c>
      <c r="K378" s="2">
        <f t="shared" si="35"/>
        <v>615.32787441116625</v>
      </c>
      <c r="L378" s="2">
        <f t="shared" si="36"/>
        <v>582.80212558883386</v>
      </c>
      <c r="M378" s="2" t="str">
        <f>IF(M377="Down",
    IF(E378 &gt; N377, "Up", "Down"),
    IF(E378 &lt; N377, "Down", "Up"))</f>
        <v>Up</v>
      </c>
      <c r="N378" s="2">
        <f>IF(M378="Down",
    IF( OR(K378 &lt; N377,M377="Up"), K378, N377),
    IF( OR(L378 &gt; N377, M377="Down"), L378, N377))</f>
        <v>582.8201395431488</v>
      </c>
      <c r="O378" s="3"/>
    </row>
    <row r="379" spans="1:15" ht="15.75" customHeight="1" x14ac:dyDescent="0.2">
      <c r="A379" s="5">
        <v>45625</v>
      </c>
      <c r="B379" s="1">
        <v>599.66</v>
      </c>
      <c r="C379" s="1">
        <v>603.35</v>
      </c>
      <c r="D379" s="1">
        <v>599.38</v>
      </c>
      <c r="E379" s="1">
        <v>602.54999999999995</v>
      </c>
      <c r="F379" s="2">
        <f t="shared" si="31"/>
        <v>3.9700000000000273</v>
      </c>
      <c r="G379" s="2">
        <f t="shared" si="32"/>
        <v>4.5199999999999818</v>
      </c>
      <c r="H379" s="2">
        <f t="shared" si="33"/>
        <v>0.54999999999995453</v>
      </c>
      <c r="I379" s="2">
        <f t="shared" si="34"/>
        <v>4.5199999999999818</v>
      </c>
      <c r="J379" s="7">
        <f>(I379*(1/$P$1))+(J378*(1-(1/$P$1)))</f>
        <v>5.3308623233498551</v>
      </c>
      <c r="K379" s="2">
        <f t="shared" si="35"/>
        <v>617.35758697004962</v>
      </c>
      <c r="L379" s="2">
        <f t="shared" si="36"/>
        <v>585.37241302995039</v>
      </c>
      <c r="M379" s="2" t="str">
        <f>IF(M378="Down",
    IF(E379 &gt; N378, "Up", "Down"),
    IF(E379 &lt; N378, "Down", "Up"))</f>
        <v>Up</v>
      </c>
      <c r="N379" s="2">
        <f>IF(M379="Down",
    IF( OR(K379 &lt; N378,M378="Up"), K379, N378),
    IF( OR(L379 &gt; N378, M378="Down"), L379, N378))</f>
        <v>585.37241302995039</v>
      </c>
      <c r="O379" s="3"/>
    </row>
    <row r="380" spans="1:15" ht="15.75" customHeight="1" x14ac:dyDescent="0.2">
      <c r="A380" s="5">
        <v>45628</v>
      </c>
      <c r="B380" s="1">
        <v>602.97</v>
      </c>
      <c r="C380" s="1">
        <v>604.32000000000005</v>
      </c>
      <c r="D380" s="1">
        <v>602.47</v>
      </c>
      <c r="E380" s="1">
        <v>603.63</v>
      </c>
      <c r="F380" s="2">
        <f t="shared" si="31"/>
        <v>1.8500000000000227</v>
      </c>
      <c r="G380" s="2">
        <f t="shared" si="32"/>
        <v>1.7700000000000955</v>
      </c>
      <c r="H380" s="2">
        <f t="shared" si="33"/>
        <v>7.999999999992724E-2</v>
      </c>
      <c r="I380" s="2">
        <f t="shared" si="34"/>
        <v>1.8500000000000227</v>
      </c>
      <c r="J380" s="7">
        <f>(I380*(1/$P$1))+(J379*(1-(1/$P$1)))</f>
        <v>4.9827760910148724</v>
      </c>
      <c r="K380" s="2">
        <f t="shared" si="35"/>
        <v>618.34332827304456</v>
      </c>
      <c r="L380" s="2">
        <f t="shared" si="36"/>
        <v>588.4466717269554</v>
      </c>
      <c r="M380" s="2" t="str">
        <f>IF(M379="Down",
    IF(E380 &gt; N379, "Up", "Down"),
    IF(E380 &lt; N379, "Down", "Up"))</f>
        <v>Up</v>
      </c>
      <c r="N380" s="2">
        <f>IF(M380="Down",
    IF( OR(K380 &lt; N379,M379="Up"), K380, N379),
    IF( OR(L380 &gt; N379, M379="Down"), L380, N379))</f>
        <v>588.4466717269554</v>
      </c>
      <c r="O380" s="3"/>
    </row>
    <row r="381" spans="1:15" ht="15.75" customHeight="1" x14ac:dyDescent="0.2">
      <c r="A381" s="5">
        <v>45629</v>
      </c>
      <c r="B381" s="1">
        <v>603.39</v>
      </c>
      <c r="C381" s="1">
        <v>604.16</v>
      </c>
      <c r="D381" s="1">
        <v>602.34</v>
      </c>
      <c r="E381" s="1">
        <v>603.91</v>
      </c>
      <c r="F381" s="2">
        <f t="shared" si="31"/>
        <v>1.8199999999999363</v>
      </c>
      <c r="G381" s="2">
        <f t="shared" si="32"/>
        <v>0.52999999999997272</v>
      </c>
      <c r="H381" s="2">
        <f t="shared" si="33"/>
        <v>1.2899999999999636</v>
      </c>
      <c r="I381" s="2">
        <f t="shared" si="34"/>
        <v>1.8199999999999363</v>
      </c>
      <c r="J381" s="7">
        <f>(I381*(1/$P$1))+(J380*(1-(1/$P$1)))</f>
        <v>4.6664984819133783</v>
      </c>
      <c r="K381" s="2">
        <f t="shared" si="35"/>
        <v>617.24949544574008</v>
      </c>
      <c r="L381" s="2">
        <f t="shared" si="36"/>
        <v>589.25050455425992</v>
      </c>
      <c r="M381" s="2" t="str">
        <f>IF(M380="Down",
    IF(E381 &gt; N380, "Up", "Down"),
    IF(E381 &lt; N380, "Down", "Up"))</f>
        <v>Up</v>
      </c>
      <c r="N381" s="2">
        <f>IF(M381="Down",
    IF( OR(K381 &lt; N380,M380="Up"), K381, N380),
    IF( OR(L381 &gt; N380, M380="Down"), L381, N380))</f>
        <v>589.25050455425992</v>
      </c>
      <c r="O381" s="3"/>
    </row>
    <row r="382" spans="1:15" ht="15.75" customHeight="1" x14ac:dyDescent="0.2">
      <c r="A382" s="5">
        <v>45630</v>
      </c>
      <c r="B382" s="1">
        <v>605.63</v>
      </c>
      <c r="C382" s="1">
        <v>607.91</v>
      </c>
      <c r="D382" s="1">
        <v>604.95000000000005</v>
      </c>
      <c r="E382" s="1">
        <v>607.66</v>
      </c>
      <c r="F382" s="2">
        <f t="shared" ref="F382:F439" si="37">C382-D382</f>
        <v>2.9599999999999227</v>
      </c>
      <c r="G382" s="2">
        <f t="shared" ref="G382:G439" si="38">ABS(C382-E381)</f>
        <v>4</v>
      </c>
      <c r="H382" s="2">
        <f t="shared" ref="H382:H439" si="39">ABS(D382-E381)</f>
        <v>1.0400000000000773</v>
      </c>
      <c r="I382" s="2">
        <f t="shared" ref="I382:I439" si="40">MAX(F382:H382)</f>
        <v>4</v>
      </c>
      <c r="J382" s="7">
        <f>(I382*(1/$P$1))+(J381*(1-(1/$P$1)))</f>
        <v>4.5998486337220408</v>
      </c>
      <c r="K382" s="2">
        <f t="shared" si="35"/>
        <v>620.22954590116615</v>
      </c>
      <c r="L382" s="2">
        <f t="shared" si="36"/>
        <v>592.63045409883398</v>
      </c>
      <c r="M382" s="2" t="str">
        <f>IF(M381="Down",
    IF(E382 &gt; N381, "Up", "Down"),
    IF(E382 &lt; N381, "Down", "Up"))</f>
        <v>Up</v>
      </c>
      <c r="N382" s="2">
        <f>IF(M382="Down",
    IF( OR(K382 &lt; N381,M381="Up"), K382, N381),
    IF( OR(L382 &gt; N381, M381="Down"), L382, N381))</f>
        <v>592.63045409883398</v>
      </c>
      <c r="O382" s="3"/>
    </row>
    <row r="383" spans="1:15" ht="15.75" customHeight="1" x14ac:dyDescent="0.2">
      <c r="A383" s="5">
        <v>45631</v>
      </c>
      <c r="B383" s="1">
        <v>607.66</v>
      </c>
      <c r="C383" s="1">
        <v>608.48</v>
      </c>
      <c r="D383" s="1">
        <v>606.29999999999995</v>
      </c>
      <c r="E383" s="1">
        <v>606.66</v>
      </c>
      <c r="F383" s="2">
        <f t="shared" si="37"/>
        <v>2.1800000000000637</v>
      </c>
      <c r="G383" s="2">
        <f t="shared" si="38"/>
        <v>0.82000000000005002</v>
      </c>
      <c r="H383" s="2">
        <f t="shared" si="39"/>
        <v>1.3600000000000136</v>
      </c>
      <c r="I383" s="2">
        <f t="shared" si="40"/>
        <v>2.1800000000000637</v>
      </c>
      <c r="J383" s="7">
        <f>(I383*(1/$P$1))+(J382*(1-(1/$P$1)))</f>
        <v>4.3578637703498426</v>
      </c>
      <c r="K383" s="2">
        <f t="shared" si="35"/>
        <v>620.46359131104953</v>
      </c>
      <c r="L383" s="2">
        <f t="shared" si="36"/>
        <v>594.31640868895045</v>
      </c>
      <c r="M383" s="2" t="str">
        <f>IF(M382="Down",
    IF(E383 &gt; N382, "Up", "Down"),
    IF(E383 &lt; N382, "Down", "Up"))</f>
        <v>Up</v>
      </c>
      <c r="N383" s="2">
        <f>IF(M383="Down",
    IF( OR(K383 &lt; N382,M382="Up"), K383, N382),
    IF( OR(L383 &gt; N382, M382="Down"), L383, N382))</f>
        <v>594.31640868895045</v>
      </c>
      <c r="O383" s="3"/>
    </row>
    <row r="384" spans="1:15" ht="15.75" customHeight="1" x14ac:dyDescent="0.2">
      <c r="A384" s="5">
        <v>45632</v>
      </c>
      <c r="B384" s="1">
        <v>607.44000000000005</v>
      </c>
      <c r="C384" s="1">
        <v>609.07000000000005</v>
      </c>
      <c r="D384" s="1">
        <v>607.02</v>
      </c>
      <c r="E384" s="1">
        <v>607.80999999999995</v>
      </c>
      <c r="F384" s="2">
        <f t="shared" si="37"/>
        <v>2.0500000000000682</v>
      </c>
      <c r="G384" s="2">
        <f t="shared" si="38"/>
        <v>2.4100000000000819</v>
      </c>
      <c r="H384" s="2">
        <f t="shared" si="39"/>
        <v>0.36000000000001364</v>
      </c>
      <c r="I384" s="2">
        <f t="shared" si="40"/>
        <v>2.4100000000000819</v>
      </c>
      <c r="J384" s="7">
        <f>(I384*(1/$P$1))+(J383*(1-(1/$P$1)))</f>
        <v>4.1630773933148664</v>
      </c>
      <c r="K384" s="2">
        <f t="shared" si="35"/>
        <v>620.53423217994464</v>
      </c>
      <c r="L384" s="2">
        <f t="shared" si="36"/>
        <v>595.55576782005551</v>
      </c>
      <c r="M384" s="2" t="str">
        <f>IF(M383="Down",
    IF(E384 &gt; N383, "Up", "Down"),
    IF(E384 &lt; N383, "Down", "Up"))</f>
        <v>Up</v>
      </c>
      <c r="N384" s="2">
        <f>IF(M384="Down",
    IF( OR(K384 &lt; N383,M383="Up"), K384, N383),
    IF( OR(L384 &gt; N383, M383="Down"), L384, N383))</f>
        <v>595.55576782005551</v>
      </c>
      <c r="O384" s="3"/>
    </row>
    <row r="385" spans="1:15" ht="15.75" customHeight="1" x14ac:dyDescent="0.2">
      <c r="A385" s="5">
        <v>45635</v>
      </c>
      <c r="B385" s="1">
        <v>607.69000000000005</v>
      </c>
      <c r="C385" s="1">
        <v>607.86</v>
      </c>
      <c r="D385" s="1">
        <v>604.08000000000004</v>
      </c>
      <c r="E385" s="1">
        <v>604.67999999999995</v>
      </c>
      <c r="F385" s="2">
        <f t="shared" si="37"/>
        <v>3.7799999999999727</v>
      </c>
      <c r="G385" s="2">
        <f t="shared" si="38"/>
        <v>5.0000000000068212E-2</v>
      </c>
      <c r="H385" s="2">
        <f t="shared" si="39"/>
        <v>3.7299999999999045</v>
      </c>
      <c r="I385" s="2">
        <f t="shared" si="40"/>
        <v>3.7799999999999727</v>
      </c>
      <c r="J385" s="7">
        <f>(I385*(1/$P$1))+(J384*(1-(1/$P$1)))</f>
        <v>4.1247696539833774</v>
      </c>
      <c r="K385" s="2">
        <f t="shared" si="35"/>
        <v>618.34430896195011</v>
      </c>
      <c r="L385" s="2">
        <f t="shared" si="36"/>
        <v>593.59569103804995</v>
      </c>
      <c r="M385" s="2" t="str">
        <f>IF(M384="Down",
    IF(E385 &gt; N384, "Up", "Down"),
    IF(E385 &lt; N384, "Down", "Up"))</f>
        <v>Up</v>
      </c>
      <c r="N385" s="2">
        <f>IF(M385="Down",
    IF( OR(K385 &lt; N384,M384="Up"), K385, N384),
    IF( OR(L385 &gt; N384, M384="Down"), L385, N384))</f>
        <v>595.55576782005551</v>
      </c>
      <c r="O385" s="3"/>
    </row>
    <row r="386" spans="1:15" ht="15.75" customHeight="1" x14ac:dyDescent="0.2">
      <c r="A386" s="5">
        <v>45636</v>
      </c>
      <c r="B386" s="1">
        <v>605.37</v>
      </c>
      <c r="C386" s="1">
        <v>605.79999999999995</v>
      </c>
      <c r="D386" s="1">
        <v>602.13</v>
      </c>
      <c r="E386" s="1">
        <v>602.79999999999995</v>
      </c>
      <c r="F386" s="2">
        <f t="shared" si="37"/>
        <v>3.6699999999999591</v>
      </c>
      <c r="G386" s="2">
        <f t="shared" si="38"/>
        <v>1.1200000000000045</v>
      </c>
      <c r="H386" s="2">
        <f t="shared" si="39"/>
        <v>2.5499999999999545</v>
      </c>
      <c r="I386" s="2">
        <f t="shared" si="40"/>
        <v>3.6699999999999591</v>
      </c>
      <c r="J386" s="7">
        <f>(I386*(1/$P$1))+(J385*(1-(1/$P$1)))</f>
        <v>4.0792926885850358</v>
      </c>
      <c r="K386" s="2">
        <f t="shared" si="35"/>
        <v>616.20287806575504</v>
      </c>
      <c r="L386" s="2">
        <f t="shared" si="36"/>
        <v>591.72712193424479</v>
      </c>
      <c r="M386" s="2" t="str">
        <f>IF(M385="Down",
    IF(E386 &gt; N385, "Up", "Down"),
    IF(E386 &lt; N385, "Down", "Up"))</f>
        <v>Up</v>
      </c>
      <c r="N386" s="2">
        <f>IF(M386="Down",
    IF( OR(K386 &lt; N385,M385="Up"), K386, N385),
    IF( OR(L386 &gt; N385, M385="Down"), L386, N385))</f>
        <v>595.55576782005551</v>
      </c>
      <c r="O386" s="3"/>
    </row>
    <row r="387" spans="1:15" ht="15.75" customHeight="1" x14ac:dyDescent="0.2">
      <c r="A387" s="5">
        <v>45637</v>
      </c>
      <c r="B387" s="1">
        <v>605.78</v>
      </c>
      <c r="C387" s="1">
        <v>608.42999999999995</v>
      </c>
      <c r="D387" s="1">
        <v>605.5</v>
      </c>
      <c r="E387" s="1">
        <v>607.46</v>
      </c>
      <c r="F387" s="2">
        <f t="shared" si="37"/>
        <v>2.92999999999995</v>
      </c>
      <c r="G387" s="2">
        <f t="shared" si="38"/>
        <v>5.6299999999999955</v>
      </c>
      <c r="H387" s="2">
        <f t="shared" si="39"/>
        <v>2.7000000000000455</v>
      </c>
      <c r="I387" s="2">
        <f t="shared" si="40"/>
        <v>5.6299999999999955</v>
      </c>
      <c r="J387" s="7">
        <f>(I387*(1/$P$1))+(J386*(1-(1/$P$1)))</f>
        <v>4.2343634197265319</v>
      </c>
      <c r="K387" s="2">
        <f t="shared" si="35"/>
        <v>619.66809025917951</v>
      </c>
      <c r="L387" s="2">
        <f t="shared" si="36"/>
        <v>594.26190974082033</v>
      </c>
      <c r="M387" s="2" t="str">
        <f>IF(M386="Down",
    IF(E387 &gt; N386, "Up", "Down"),
    IF(E387 &lt; N386, "Down", "Up"))</f>
        <v>Up</v>
      </c>
      <c r="N387" s="2">
        <f>IF(M387="Down",
    IF( OR(K387 &lt; N386,M386="Up"), K387, N386),
    IF( OR(L387 &gt; N386, M386="Down"), L387, N386))</f>
        <v>595.55576782005551</v>
      </c>
      <c r="O387" s="3"/>
    </row>
    <row r="388" spans="1:15" ht="15.75" customHeight="1" x14ac:dyDescent="0.2">
      <c r="A388" s="5">
        <v>45638</v>
      </c>
      <c r="B388" s="1">
        <v>606.58000000000004</v>
      </c>
      <c r="C388" s="1">
        <v>607.16</v>
      </c>
      <c r="D388" s="1">
        <v>604.33000000000004</v>
      </c>
      <c r="E388" s="1">
        <v>604.33000000000004</v>
      </c>
      <c r="F388" s="2">
        <f t="shared" si="37"/>
        <v>2.8299999999999272</v>
      </c>
      <c r="G388" s="2">
        <f t="shared" si="38"/>
        <v>0.30000000000006821</v>
      </c>
      <c r="H388" s="2">
        <f t="shared" si="39"/>
        <v>3.1299999999999955</v>
      </c>
      <c r="I388" s="2">
        <f t="shared" si="40"/>
        <v>3.1299999999999955</v>
      </c>
      <c r="J388" s="7">
        <f>(I388*(1/$P$1))+(J387*(1-(1/$P$1)))</f>
        <v>4.1239270777538781</v>
      </c>
      <c r="K388" s="2">
        <f t="shared" si="35"/>
        <v>618.11678123326169</v>
      </c>
      <c r="L388" s="2">
        <f t="shared" si="36"/>
        <v>593.37321876673832</v>
      </c>
      <c r="M388" s="2" t="str">
        <f>IF(M387="Down",
    IF(E388 &gt; N387, "Up", "Down"),
    IF(E388 &lt; N387, "Down", "Up"))</f>
        <v>Up</v>
      </c>
      <c r="N388" s="2">
        <f>IF(M388="Down",
    IF( OR(K388 &lt; N387,M387="Up"), K388, N387),
    IF( OR(L388 &gt; N387, M387="Down"), L388, N387))</f>
        <v>595.55576782005551</v>
      </c>
      <c r="O388" s="3"/>
    </row>
    <row r="389" spans="1:15" ht="15.75" customHeight="1" x14ac:dyDescent="0.2">
      <c r="A389" s="5">
        <v>45639</v>
      </c>
      <c r="B389" s="1">
        <v>606.4</v>
      </c>
      <c r="C389" s="1">
        <v>607.13</v>
      </c>
      <c r="D389" s="1">
        <v>602.80999999999995</v>
      </c>
      <c r="E389" s="1">
        <v>604.21</v>
      </c>
      <c r="F389" s="2">
        <f t="shared" si="37"/>
        <v>4.32000000000005</v>
      </c>
      <c r="G389" s="2">
        <f t="shared" si="38"/>
        <v>2.7999999999999545</v>
      </c>
      <c r="H389" s="2">
        <f t="shared" si="39"/>
        <v>1.5200000000000955</v>
      </c>
      <c r="I389" s="2">
        <f t="shared" si="40"/>
        <v>4.32000000000005</v>
      </c>
      <c r="J389" s="7">
        <f>(I389*(1/$P$1))+(J388*(1-(1/$P$1)))</f>
        <v>4.1435343699784957</v>
      </c>
      <c r="K389" s="2">
        <f t="shared" si="35"/>
        <v>617.40060310993556</v>
      </c>
      <c r="L389" s="2">
        <f t="shared" si="36"/>
        <v>592.53939689006449</v>
      </c>
      <c r="M389" s="2" t="str">
        <f>IF(M388="Down",
    IF(E389 &gt; N388, "Up", "Down"),
    IF(E389 &lt; N388, "Down", "Up"))</f>
        <v>Up</v>
      </c>
      <c r="N389" s="2">
        <f>IF(M389="Down",
    IF( OR(K389 &lt; N388,M388="Up"), K389, N388),
    IF( OR(L389 &gt; N388, M388="Down"), L389, N388))</f>
        <v>595.55576782005551</v>
      </c>
      <c r="O389" s="3"/>
    </row>
    <row r="390" spans="1:15" ht="15.75" customHeight="1" x14ac:dyDescent="0.2">
      <c r="A390" s="5">
        <v>45642</v>
      </c>
      <c r="B390" s="1">
        <v>606</v>
      </c>
      <c r="C390" s="1">
        <v>607.78</v>
      </c>
      <c r="D390" s="1">
        <v>605.21</v>
      </c>
      <c r="E390" s="1">
        <v>606.79</v>
      </c>
      <c r="F390" s="2">
        <f t="shared" si="37"/>
        <v>2.5699999999999363</v>
      </c>
      <c r="G390" s="2">
        <f t="shared" si="38"/>
        <v>3.5699999999999363</v>
      </c>
      <c r="H390" s="2">
        <f t="shared" si="39"/>
        <v>1</v>
      </c>
      <c r="I390" s="2">
        <f t="shared" si="40"/>
        <v>3.5699999999999363</v>
      </c>
      <c r="J390" s="7">
        <f>(I390*(1/$P$1))+(J389*(1-(1/$P$1)))</f>
        <v>4.08618093298064</v>
      </c>
      <c r="K390" s="2">
        <f t="shared" si="35"/>
        <v>618.75354279894191</v>
      </c>
      <c r="L390" s="2">
        <f t="shared" si="36"/>
        <v>594.2364572010581</v>
      </c>
      <c r="M390" s="2" t="str">
        <f>IF(M389="Down",
    IF(E390 &gt; N389, "Up", "Down"),
    IF(E390 &lt; N389, "Down", "Up"))</f>
        <v>Up</v>
      </c>
      <c r="N390" s="2">
        <f>IF(M390="Down",
    IF( OR(K390 &lt; N389,M389="Up"), K390, N389),
    IF( OR(L390 &gt; N389, M389="Down"), L390, N389))</f>
        <v>595.55576782005551</v>
      </c>
      <c r="O390" s="3"/>
    </row>
    <row r="391" spans="1:15" ht="15.75" customHeight="1" x14ac:dyDescent="0.2">
      <c r="A391" s="5">
        <v>45643</v>
      </c>
      <c r="B391" s="1">
        <v>604.19000000000005</v>
      </c>
      <c r="C391" s="1">
        <v>605.16999999999996</v>
      </c>
      <c r="D391" s="1">
        <v>602.89</v>
      </c>
      <c r="E391" s="1">
        <v>604.29</v>
      </c>
      <c r="F391" s="2">
        <f t="shared" si="37"/>
        <v>2.2799999999999727</v>
      </c>
      <c r="G391" s="2">
        <f t="shared" si="38"/>
        <v>1.6200000000000045</v>
      </c>
      <c r="H391" s="2">
        <f t="shared" si="39"/>
        <v>3.8999999999999773</v>
      </c>
      <c r="I391" s="2">
        <f t="shared" si="40"/>
        <v>3.8999999999999773</v>
      </c>
      <c r="J391" s="7">
        <f>(I391*(1/$P$1))+(J390*(1-(1/$P$1)))</f>
        <v>4.0675628396825738</v>
      </c>
      <c r="K391" s="2">
        <f t="shared" si="35"/>
        <v>616.23268851904766</v>
      </c>
      <c r="L391" s="2">
        <f t="shared" si="36"/>
        <v>591.82731148095229</v>
      </c>
      <c r="M391" s="2" t="str">
        <f>IF(M390="Down",
    IF(E391 &gt; N390, "Up", "Down"),
    IF(E391 &lt; N390, "Down", "Up"))</f>
        <v>Up</v>
      </c>
      <c r="N391" s="2">
        <f>IF(M391="Down",
    IF( OR(K391 &lt; N390,M390="Up"), K391, N390),
    IF( OR(L391 &gt; N390, M390="Down"), L391, N390))</f>
        <v>595.55576782005551</v>
      </c>
      <c r="O391" s="3"/>
    </row>
    <row r="392" spans="1:15" ht="15.75" customHeight="1" x14ac:dyDescent="0.2">
      <c r="A392" s="5">
        <v>45644</v>
      </c>
      <c r="B392" s="1">
        <v>603.98</v>
      </c>
      <c r="C392" s="1">
        <v>606.41</v>
      </c>
      <c r="D392" s="1">
        <v>585.89</v>
      </c>
      <c r="E392" s="1">
        <v>586.28</v>
      </c>
      <c r="F392" s="2">
        <f t="shared" si="37"/>
        <v>20.519999999999982</v>
      </c>
      <c r="G392" s="2">
        <f t="shared" si="38"/>
        <v>2.1200000000000045</v>
      </c>
      <c r="H392" s="2">
        <f t="shared" si="39"/>
        <v>18.399999999999977</v>
      </c>
      <c r="I392" s="2">
        <f t="shared" si="40"/>
        <v>20.519999999999982</v>
      </c>
      <c r="J392" s="7">
        <f>(I392*(1/$P$1))+(J391*(1-(1/$P$1)))</f>
        <v>5.7128065557143142</v>
      </c>
      <c r="K392" s="2">
        <f t="shared" si="35"/>
        <v>613.28841966714288</v>
      </c>
      <c r="L392" s="2">
        <f t="shared" si="36"/>
        <v>579.01158033285708</v>
      </c>
      <c r="M392" s="2" t="str">
        <f>IF(M391="Down",
    IF(E392 &gt; N391, "Up", "Down"),
    IF(E392 &lt; N391, "Down", "Up"))</f>
        <v>Down</v>
      </c>
      <c r="N392" s="2">
        <f>IF(M392="Down",
    IF( OR(K392 &lt; N391,M391="Up"), K392, N391),
    IF( OR(L392 &gt; N391, M391="Down"), L392, N391))</f>
        <v>613.28841966714288</v>
      </c>
      <c r="O392" s="3"/>
    </row>
    <row r="393" spans="1:15" ht="15.75" customHeight="1" x14ac:dyDescent="0.2">
      <c r="A393" s="5">
        <v>45645</v>
      </c>
      <c r="B393" s="1">
        <v>591.36</v>
      </c>
      <c r="C393" s="1">
        <v>593</v>
      </c>
      <c r="D393" s="1">
        <v>585.85</v>
      </c>
      <c r="E393" s="1">
        <v>586.1</v>
      </c>
      <c r="F393" s="2">
        <f t="shared" si="37"/>
        <v>7.1499999999999773</v>
      </c>
      <c r="G393" s="2">
        <f t="shared" si="38"/>
        <v>6.7200000000000273</v>
      </c>
      <c r="H393" s="2">
        <f t="shared" si="39"/>
        <v>0.42999999999994998</v>
      </c>
      <c r="I393" s="2">
        <f t="shared" si="40"/>
        <v>7.1499999999999773</v>
      </c>
      <c r="J393" s="7">
        <f>(I393*(1/$P$1))+(J392*(1-(1/$P$1)))</f>
        <v>5.8565259001428807</v>
      </c>
      <c r="K393" s="2">
        <f t="shared" si="35"/>
        <v>606.99457770042864</v>
      </c>
      <c r="L393" s="2">
        <f t="shared" si="36"/>
        <v>571.85542229957127</v>
      </c>
      <c r="M393" s="2" t="str">
        <f>IF(M392="Down",
    IF(E393 &gt; N392, "Up", "Down"),
    IF(E393 &lt; N392, "Down", "Up"))</f>
        <v>Down</v>
      </c>
      <c r="N393" s="2">
        <f>IF(M393="Down",
    IF( OR(K393 &lt; N392,M392="Up"), K393, N392),
    IF( OR(L393 &gt; N392, M392="Down"), L393, N392))</f>
        <v>606.99457770042864</v>
      </c>
      <c r="O393" s="3"/>
    </row>
    <row r="394" spans="1:15" ht="15.75" customHeight="1" x14ac:dyDescent="0.2">
      <c r="A394" s="5">
        <v>45646</v>
      </c>
      <c r="B394" s="1">
        <v>581.77</v>
      </c>
      <c r="C394" s="1">
        <v>595.75</v>
      </c>
      <c r="D394" s="1">
        <v>580.91</v>
      </c>
      <c r="E394" s="1">
        <v>591.15</v>
      </c>
      <c r="F394" s="2">
        <f t="shared" si="37"/>
        <v>14.840000000000032</v>
      </c>
      <c r="G394" s="2">
        <f t="shared" si="38"/>
        <v>9.6499999999999773</v>
      </c>
      <c r="H394" s="2">
        <f t="shared" si="39"/>
        <v>5.1900000000000546</v>
      </c>
      <c r="I394" s="2">
        <f t="shared" si="40"/>
        <v>14.840000000000032</v>
      </c>
      <c r="J394" s="7">
        <f>(I394*(1/$P$1))+(J393*(1-(1/$P$1)))</f>
        <v>6.7548733101285965</v>
      </c>
      <c r="K394" s="2">
        <f t="shared" si="35"/>
        <v>608.59461993038576</v>
      </c>
      <c r="L394" s="2">
        <f t="shared" si="36"/>
        <v>568.06538006961409</v>
      </c>
      <c r="M394" s="2" t="str">
        <f>IF(M393="Down",
    IF(E394 &gt; N393, "Up", "Down"),
    IF(E394 &lt; N393, "Down", "Up"))</f>
        <v>Down</v>
      </c>
      <c r="N394" s="2">
        <f>IF(M394="Down",
    IF( OR(K394 &lt; N393,M393="Up"), K394, N393),
    IF( OR(L394 &gt; N393, M393="Down"), L394, N393))</f>
        <v>606.99457770042864</v>
      </c>
      <c r="O394" s="3"/>
    </row>
    <row r="395" spans="1:15" ht="15.75" customHeight="1" x14ac:dyDescent="0.2">
      <c r="A395" s="5">
        <v>45649</v>
      </c>
      <c r="B395" s="1">
        <v>590.89</v>
      </c>
      <c r="C395" s="1">
        <v>595.29999999999995</v>
      </c>
      <c r="D395" s="1">
        <v>587.66</v>
      </c>
      <c r="E395" s="1">
        <v>594.69000000000005</v>
      </c>
      <c r="F395" s="2">
        <f t="shared" si="37"/>
        <v>7.6399999999999864</v>
      </c>
      <c r="G395" s="2">
        <f t="shared" si="38"/>
        <v>4.1499999999999773</v>
      </c>
      <c r="H395" s="2">
        <f t="shared" si="39"/>
        <v>3.4900000000000091</v>
      </c>
      <c r="I395" s="2">
        <f t="shared" si="40"/>
        <v>7.6399999999999864</v>
      </c>
      <c r="J395" s="7">
        <f>(I395*(1/$P$1))+(J394*(1-(1/$P$1)))</f>
        <v>6.8433859791157357</v>
      </c>
      <c r="K395" s="2">
        <f t="shared" si="35"/>
        <v>612.01015793734723</v>
      </c>
      <c r="L395" s="2">
        <f t="shared" si="36"/>
        <v>570.94984206265281</v>
      </c>
      <c r="M395" s="2" t="str">
        <f>IF(M394="Down",
    IF(E395 &gt; N394, "Up", "Down"),
    IF(E395 &lt; N394, "Down", "Up"))</f>
        <v>Down</v>
      </c>
      <c r="N395" s="2">
        <f>IF(M395="Down",
    IF( OR(K395 &lt; N394,M394="Up"), K395, N394),
    IF( OR(L395 &gt; N394, M394="Down"), L395, N394))</f>
        <v>606.99457770042864</v>
      </c>
      <c r="O395" s="3"/>
    </row>
    <row r="396" spans="1:15" ht="15.75" customHeight="1" x14ac:dyDescent="0.2">
      <c r="A396" s="5">
        <v>45650</v>
      </c>
      <c r="B396" s="1">
        <v>596.05999999999995</v>
      </c>
      <c r="C396" s="1">
        <v>601.34</v>
      </c>
      <c r="D396" s="1">
        <v>595.47</v>
      </c>
      <c r="E396" s="1">
        <v>601.29999999999995</v>
      </c>
      <c r="F396" s="2">
        <f t="shared" si="37"/>
        <v>5.8700000000000045</v>
      </c>
      <c r="G396" s="2">
        <f t="shared" si="38"/>
        <v>6.6499999999999773</v>
      </c>
      <c r="H396" s="2">
        <f t="shared" si="39"/>
        <v>0.77999999999997272</v>
      </c>
      <c r="I396" s="2">
        <f t="shared" si="40"/>
        <v>6.6499999999999773</v>
      </c>
      <c r="J396" s="7">
        <f>(I396*(1/$P$1))+(J395*(1-(1/$P$1)))</f>
        <v>6.82404738120416</v>
      </c>
      <c r="K396" s="2">
        <f t="shared" si="35"/>
        <v>618.87714214361245</v>
      </c>
      <c r="L396" s="2">
        <f t="shared" si="36"/>
        <v>577.9328578563875</v>
      </c>
      <c r="M396" s="2" t="str">
        <f>IF(M395="Down",
    IF(E396 &gt; N395, "Up", "Down"),
    IF(E396 &lt; N395, "Down", "Up"))</f>
        <v>Down</v>
      </c>
      <c r="N396" s="2">
        <f>IF(M396="Down",
    IF( OR(K396 &lt; N395,M395="Up"), K396, N395),
    IF( OR(L396 &gt; N395, M395="Down"), L396, N395))</f>
        <v>606.99457770042864</v>
      </c>
      <c r="O396" s="3"/>
    </row>
    <row r="397" spans="1:15" ht="15.75" customHeight="1" x14ac:dyDescent="0.2">
      <c r="A397" s="5">
        <v>45652</v>
      </c>
      <c r="B397" s="1">
        <v>599.5</v>
      </c>
      <c r="C397" s="1">
        <v>602.48</v>
      </c>
      <c r="D397" s="1">
        <v>598.08000000000004</v>
      </c>
      <c r="E397" s="1">
        <v>601.34</v>
      </c>
      <c r="F397" s="2">
        <f t="shared" si="37"/>
        <v>4.3999999999999773</v>
      </c>
      <c r="G397" s="2">
        <f t="shared" si="38"/>
        <v>1.1800000000000637</v>
      </c>
      <c r="H397" s="2">
        <f t="shared" si="39"/>
        <v>3.2199999999999136</v>
      </c>
      <c r="I397" s="2">
        <f t="shared" si="40"/>
        <v>4.3999999999999773</v>
      </c>
      <c r="J397" s="7">
        <f>(I397*(1/$P$1))+(J396*(1-(1/$P$1)))</f>
        <v>6.5816426430837423</v>
      </c>
      <c r="K397" s="2">
        <f t="shared" si="35"/>
        <v>620.02492792925125</v>
      </c>
      <c r="L397" s="2">
        <f t="shared" si="36"/>
        <v>580.5350720707487</v>
      </c>
      <c r="M397" s="2" t="str">
        <f>IF(M396="Down",
    IF(E397 &gt; N396, "Up", "Down"),
    IF(E397 &lt; N396, "Down", "Up"))</f>
        <v>Down</v>
      </c>
      <c r="N397" s="2">
        <f>IF(M397="Down",
    IF( OR(K397 &lt; N396,M396="Up"), K397, N396),
    IF( OR(L397 &gt; N396, M396="Down"), L397, N396))</f>
        <v>606.99457770042864</v>
      </c>
      <c r="O397" s="3"/>
    </row>
    <row r="398" spans="1:15" ht="15.75" customHeight="1" x14ac:dyDescent="0.2">
      <c r="A398" s="5">
        <v>45653</v>
      </c>
      <c r="B398" s="1">
        <v>597.54</v>
      </c>
      <c r="C398" s="1">
        <v>597.78</v>
      </c>
      <c r="D398" s="1">
        <v>590.76</v>
      </c>
      <c r="E398" s="1">
        <v>595.01</v>
      </c>
      <c r="F398" s="2">
        <f t="shared" si="37"/>
        <v>7.0199999999999818</v>
      </c>
      <c r="G398" s="2">
        <f t="shared" si="38"/>
        <v>3.5600000000000591</v>
      </c>
      <c r="H398" s="2">
        <f t="shared" si="39"/>
        <v>10.580000000000041</v>
      </c>
      <c r="I398" s="2">
        <f t="shared" si="40"/>
        <v>10.580000000000041</v>
      </c>
      <c r="J398" s="7">
        <f>(I398*(1/$P$1))+(J397*(1-(1/$P$1)))</f>
        <v>6.981478378775372</v>
      </c>
      <c r="K398" s="2">
        <f t="shared" si="35"/>
        <v>615.21443513632607</v>
      </c>
      <c r="L398" s="2">
        <f t="shared" si="36"/>
        <v>573.32556486367389</v>
      </c>
      <c r="M398" s="2" t="str">
        <f>IF(M397="Down",
    IF(E398 &gt; N397, "Up", "Down"),
    IF(E398 &lt; N397, "Down", "Up"))</f>
        <v>Down</v>
      </c>
      <c r="N398" s="2">
        <f>IF(M398="Down",
    IF( OR(K398 &lt; N397,M397="Up"), K398, N397),
    IF( OR(L398 &gt; N397, M397="Down"), L398, N397))</f>
        <v>606.99457770042864</v>
      </c>
      <c r="O398" s="3"/>
    </row>
    <row r="399" spans="1:15" ht="15.75" customHeight="1" x14ac:dyDescent="0.2">
      <c r="A399" s="5">
        <v>45656</v>
      </c>
      <c r="B399" s="1">
        <v>587.89</v>
      </c>
      <c r="C399" s="1">
        <v>591.74</v>
      </c>
      <c r="D399" s="1">
        <v>584.41</v>
      </c>
      <c r="E399" s="1">
        <v>588.22</v>
      </c>
      <c r="F399" s="2">
        <f t="shared" si="37"/>
        <v>7.3300000000000409</v>
      </c>
      <c r="G399" s="2">
        <f t="shared" si="38"/>
        <v>3.2699999999999818</v>
      </c>
      <c r="H399" s="2">
        <f t="shared" si="39"/>
        <v>10.600000000000023</v>
      </c>
      <c r="I399" s="2">
        <f t="shared" si="40"/>
        <v>10.600000000000023</v>
      </c>
      <c r="J399" s="7">
        <f>(I399*(1/$P$1))+(J398*(1-(1/$P$1)))</f>
        <v>7.3433305408978375</v>
      </c>
      <c r="K399" s="2">
        <f t="shared" si="35"/>
        <v>610.10499162269355</v>
      </c>
      <c r="L399" s="2">
        <f t="shared" si="36"/>
        <v>566.04500837730654</v>
      </c>
      <c r="M399" s="2" t="str">
        <f>IF(M398="Down",
    IF(E399 &gt; N398, "Up", "Down"),
    IF(E399 &lt; N398, "Down", "Up"))</f>
        <v>Down</v>
      </c>
      <c r="N399" s="2">
        <f>IF(M399="Down",
    IF( OR(K399 &lt; N398,M398="Up"), K399, N398),
    IF( OR(L399 &gt; N398, M398="Down"), L399, N398))</f>
        <v>606.99457770042864</v>
      </c>
      <c r="O399" s="3"/>
    </row>
    <row r="400" spans="1:15" ht="15.75" customHeight="1" x14ac:dyDescent="0.2">
      <c r="A400" s="5">
        <v>45657</v>
      </c>
      <c r="B400" s="1">
        <v>589.91</v>
      </c>
      <c r="C400" s="1">
        <v>590.64</v>
      </c>
      <c r="D400" s="1">
        <v>584.41999999999996</v>
      </c>
      <c r="E400" s="1">
        <v>586.08000000000004</v>
      </c>
      <c r="F400" s="2">
        <f t="shared" si="37"/>
        <v>6.2200000000000273</v>
      </c>
      <c r="G400" s="2">
        <f t="shared" si="38"/>
        <v>2.4199999999999591</v>
      </c>
      <c r="H400" s="2">
        <f t="shared" si="39"/>
        <v>3.8000000000000682</v>
      </c>
      <c r="I400" s="2">
        <f t="shared" si="40"/>
        <v>6.2200000000000273</v>
      </c>
      <c r="J400" s="7">
        <f>(I400*(1/$P$1))+(J399*(1-(1/$P$1)))</f>
        <v>7.2309974868080564</v>
      </c>
      <c r="K400" s="2">
        <f t="shared" si="35"/>
        <v>609.22299246042417</v>
      </c>
      <c r="L400" s="2">
        <f t="shared" si="36"/>
        <v>565.83700753957578</v>
      </c>
      <c r="M400" s="2" t="str">
        <f>IF(M399="Down",
    IF(E400 &gt; N399, "Up", "Down"),
    IF(E400 &lt; N399, "Down", "Up"))</f>
        <v>Down</v>
      </c>
      <c r="N400" s="2">
        <f>IF(M400="Down",
    IF( OR(K400 &lt; N399,M399="Up"), K400, N399),
    IF( OR(L400 &gt; N399, M399="Down"), L400, N399))</f>
        <v>606.99457770042864</v>
      </c>
      <c r="O400" s="3"/>
    </row>
    <row r="401" spans="1:15" ht="15.75" customHeight="1" x14ac:dyDescent="0.2">
      <c r="A401" s="5">
        <v>45659</v>
      </c>
      <c r="B401" s="1">
        <v>589.39</v>
      </c>
      <c r="C401" s="1">
        <v>591.13</v>
      </c>
      <c r="D401" s="1">
        <v>580.5</v>
      </c>
      <c r="E401" s="1">
        <v>584.64</v>
      </c>
      <c r="F401" s="2">
        <f t="shared" si="37"/>
        <v>10.629999999999995</v>
      </c>
      <c r="G401" s="2">
        <f t="shared" si="38"/>
        <v>5.0499999999999545</v>
      </c>
      <c r="H401" s="2">
        <f t="shared" si="39"/>
        <v>5.5800000000000409</v>
      </c>
      <c r="I401" s="2">
        <f t="shared" si="40"/>
        <v>10.629999999999995</v>
      </c>
      <c r="J401" s="7">
        <f>(I401*(1/$P$1))+(J400*(1-(1/$P$1)))</f>
        <v>7.5708977381272504</v>
      </c>
      <c r="K401" s="2">
        <f t="shared" si="35"/>
        <v>608.52769321438177</v>
      </c>
      <c r="L401" s="2">
        <f t="shared" si="36"/>
        <v>563.10230678561834</v>
      </c>
      <c r="M401" s="2" t="str">
        <f>IF(M400="Down",
    IF(E401 &gt; N400, "Up", "Down"),
    IF(E401 &lt; N400, "Down", "Up"))</f>
        <v>Down</v>
      </c>
      <c r="N401" s="2">
        <f>IF(M401="Down",
    IF( OR(K401 &lt; N400,M400="Up"), K401, N400),
    IF( OR(L401 &gt; N400, M400="Down"), L401, N400))</f>
        <v>606.99457770042864</v>
      </c>
      <c r="O401" s="3"/>
    </row>
    <row r="402" spans="1:15" ht="15.75" customHeight="1" x14ac:dyDescent="0.2">
      <c r="A402" s="5">
        <v>45660</v>
      </c>
      <c r="B402" s="1">
        <v>587.53</v>
      </c>
      <c r="C402" s="1">
        <v>592.6</v>
      </c>
      <c r="D402" s="1">
        <v>586.42999999999995</v>
      </c>
      <c r="E402" s="1">
        <v>591.95000000000005</v>
      </c>
      <c r="F402" s="2">
        <f t="shared" si="37"/>
        <v>6.1700000000000728</v>
      </c>
      <c r="G402" s="2">
        <f t="shared" si="38"/>
        <v>7.9600000000000364</v>
      </c>
      <c r="H402" s="2">
        <f t="shared" si="39"/>
        <v>1.7899999999999636</v>
      </c>
      <c r="I402" s="2">
        <f t="shared" si="40"/>
        <v>7.9600000000000364</v>
      </c>
      <c r="J402" s="7">
        <f>(I402*(1/$P$1))+(J401*(1-(1/$P$1)))</f>
        <v>7.6098079643145295</v>
      </c>
      <c r="K402" s="2">
        <f t="shared" si="35"/>
        <v>612.34442389294361</v>
      </c>
      <c r="L402" s="2">
        <f t="shared" si="36"/>
        <v>566.68557610705636</v>
      </c>
      <c r="M402" s="2" t="str">
        <f>IF(M401="Down",
    IF(E402 &gt; N401, "Up", "Down"),
    IF(E402 &lt; N401, "Down", "Up"))</f>
        <v>Down</v>
      </c>
      <c r="N402" s="2">
        <f>IF(M402="Down",
    IF( OR(K402 &lt; N401,M401="Up"), K402, N401),
    IF( OR(L402 &gt; N401, M401="Down"), L402, N401))</f>
        <v>606.99457770042864</v>
      </c>
      <c r="O402" s="3"/>
    </row>
    <row r="403" spans="1:15" ht="15.75" customHeight="1" x14ac:dyDescent="0.2">
      <c r="A403" s="5">
        <v>45663</v>
      </c>
      <c r="B403" s="1">
        <v>596.27</v>
      </c>
      <c r="C403" s="1">
        <v>599.70000000000005</v>
      </c>
      <c r="D403" s="1">
        <v>593.6</v>
      </c>
      <c r="E403" s="1">
        <v>595.36</v>
      </c>
      <c r="F403" s="2">
        <f t="shared" si="37"/>
        <v>6.1000000000000227</v>
      </c>
      <c r="G403" s="2">
        <f t="shared" si="38"/>
        <v>7.75</v>
      </c>
      <c r="H403" s="2">
        <f t="shared" si="39"/>
        <v>1.6499999999999773</v>
      </c>
      <c r="I403" s="2">
        <f t="shared" si="40"/>
        <v>7.75</v>
      </c>
      <c r="J403" s="7">
        <f>(I403*(1/$P$1))+(J402*(1-(1/$P$1)))</f>
        <v>7.6238271678830767</v>
      </c>
      <c r="K403" s="2">
        <f t="shared" si="35"/>
        <v>619.52148150364928</v>
      </c>
      <c r="L403" s="2">
        <f t="shared" si="36"/>
        <v>573.7785184963509</v>
      </c>
      <c r="M403" s="2" t="str">
        <f>IF(M402="Down",
    IF(E403 &gt; N402, "Up", "Down"),
    IF(E403 &lt; N402, "Down", "Up"))</f>
        <v>Down</v>
      </c>
      <c r="N403" s="2">
        <f>IF(M403="Down",
    IF( OR(K403 &lt; N402,M402="Up"), K403, N402),
    IF( OR(L403 &gt; N402, M402="Down"), L403, N402))</f>
        <v>606.99457770042864</v>
      </c>
      <c r="O403" s="3"/>
    </row>
    <row r="404" spans="1:15" ht="15.75" customHeight="1" x14ac:dyDescent="0.2">
      <c r="A404" s="5">
        <v>45664</v>
      </c>
      <c r="B404" s="1">
        <v>597.41999999999996</v>
      </c>
      <c r="C404" s="1">
        <v>597.75</v>
      </c>
      <c r="D404" s="1">
        <v>586.78</v>
      </c>
      <c r="E404" s="1">
        <v>588.63</v>
      </c>
      <c r="F404" s="2">
        <f t="shared" si="37"/>
        <v>10.970000000000027</v>
      </c>
      <c r="G404" s="2">
        <f t="shared" si="38"/>
        <v>2.3899999999999864</v>
      </c>
      <c r="H404" s="2">
        <f t="shared" si="39"/>
        <v>8.5800000000000409</v>
      </c>
      <c r="I404" s="2">
        <f t="shared" si="40"/>
        <v>10.970000000000027</v>
      </c>
      <c r="J404" s="7">
        <f>(I404*(1/$P$1))+(J403*(1-(1/$P$1)))</f>
        <v>7.9584444510947723</v>
      </c>
      <c r="K404" s="2">
        <f t="shared" si="35"/>
        <v>616.14033335328429</v>
      </c>
      <c r="L404" s="2">
        <f t="shared" si="36"/>
        <v>568.38966664671568</v>
      </c>
      <c r="M404" s="2" t="str">
        <f>IF(M403="Down",
    IF(E404 &gt; N403, "Up", "Down"),
    IF(E404 &lt; N403, "Down", "Up"))</f>
        <v>Down</v>
      </c>
      <c r="N404" s="2">
        <f>IF(M404="Down",
    IF( OR(K404 &lt; N403,M403="Up"), K404, N403),
    IF( OR(L404 &gt; N403, M403="Down"), L404, N403))</f>
        <v>606.99457770042864</v>
      </c>
      <c r="O404" s="3"/>
    </row>
    <row r="405" spans="1:15" ht="15.75" customHeight="1" x14ac:dyDescent="0.2">
      <c r="A405" s="5">
        <v>45665</v>
      </c>
      <c r="B405" s="1">
        <v>588.70000000000005</v>
      </c>
      <c r="C405" s="1">
        <v>590.58000000000004</v>
      </c>
      <c r="D405" s="1">
        <v>585.20000000000005</v>
      </c>
      <c r="E405" s="1">
        <v>589.49</v>
      </c>
      <c r="F405" s="2">
        <f t="shared" si="37"/>
        <v>5.3799999999999955</v>
      </c>
      <c r="G405" s="2">
        <f t="shared" si="38"/>
        <v>1.9500000000000455</v>
      </c>
      <c r="H405" s="2">
        <f t="shared" si="39"/>
        <v>3.42999999999995</v>
      </c>
      <c r="I405" s="2">
        <f t="shared" si="40"/>
        <v>5.3799999999999955</v>
      </c>
      <c r="J405" s="7">
        <f>(I405*(1/$P$1))+(J404*(1-(1/$P$1)))</f>
        <v>7.7006000059852946</v>
      </c>
      <c r="K405" s="2">
        <f t="shared" si="35"/>
        <v>610.99180001795594</v>
      </c>
      <c r="L405" s="2">
        <f t="shared" si="36"/>
        <v>564.78819998204426</v>
      </c>
      <c r="M405" s="2" t="str">
        <f>IF(M404="Down",
    IF(E405 &gt; N404, "Up", "Down"),
    IF(E405 &lt; N404, "Down", "Up"))</f>
        <v>Down</v>
      </c>
      <c r="N405" s="2">
        <f>IF(M405="Down",
    IF( OR(K405 &lt; N404,M404="Up"), K405, N404),
    IF( OR(L405 &gt; N404, M404="Down"), L405, N404))</f>
        <v>606.99457770042864</v>
      </c>
      <c r="O405" s="3"/>
    </row>
    <row r="406" spans="1:15" ht="15.75" customHeight="1" x14ac:dyDescent="0.2">
      <c r="A406" s="5">
        <v>45667</v>
      </c>
      <c r="B406" s="1">
        <v>585.88</v>
      </c>
      <c r="C406" s="1">
        <v>585.95000000000005</v>
      </c>
      <c r="D406" s="1">
        <v>578.54999999999995</v>
      </c>
      <c r="E406" s="1">
        <v>580.49</v>
      </c>
      <c r="F406" s="2">
        <f t="shared" si="37"/>
        <v>7.4000000000000909</v>
      </c>
      <c r="G406" s="2">
        <f t="shared" si="38"/>
        <v>3.5399999999999636</v>
      </c>
      <c r="H406" s="2">
        <f t="shared" si="39"/>
        <v>10.940000000000055</v>
      </c>
      <c r="I406" s="2">
        <f t="shared" si="40"/>
        <v>10.940000000000055</v>
      </c>
      <c r="J406" s="7">
        <f>(I406*(1/$P$1))+(J405*(1-(1/$P$1)))</f>
        <v>8.0245400053867701</v>
      </c>
      <c r="K406" s="2">
        <f t="shared" si="35"/>
        <v>606.32362001616036</v>
      </c>
      <c r="L406" s="2">
        <f t="shared" si="36"/>
        <v>558.17637998383964</v>
      </c>
      <c r="M406" s="2" t="str">
        <f>IF(M405="Down",
    IF(E406 &gt; N405, "Up", "Down"),
    IF(E406 &lt; N405, "Down", "Up"))</f>
        <v>Down</v>
      </c>
      <c r="N406" s="2">
        <f>IF(M406="Down",
    IF( OR(K406 &lt; N405,M405="Up"), K406, N405),
    IF( OR(L406 &gt; N405, M405="Down"), L406, N405))</f>
        <v>606.32362001616036</v>
      </c>
      <c r="O406" s="3"/>
    </row>
    <row r="407" spans="1:15" ht="15.75" customHeight="1" x14ac:dyDescent="0.2">
      <c r="A407" s="5">
        <v>45670</v>
      </c>
      <c r="B407" s="1">
        <v>575.77</v>
      </c>
      <c r="C407" s="1">
        <v>581.75</v>
      </c>
      <c r="D407" s="1">
        <v>575.35</v>
      </c>
      <c r="E407" s="1">
        <v>581.39</v>
      </c>
      <c r="F407" s="2">
        <f t="shared" si="37"/>
        <v>6.3999999999999773</v>
      </c>
      <c r="G407" s="2">
        <f t="shared" si="38"/>
        <v>1.2599999999999909</v>
      </c>
      <c r="H407" s="2">
        <f t="shared" si="39"/>
        <v>5.1399999999999864</v>
      </c>
      <c r="I407" s="2">
        <f t="shared" si="40"/>
        <v>6.3999999999999773</v>
      </c>
      <c r="J407" s="7">
        <f>(I407*(1/$P$1))+(J406*(1-(1/$P$1)))</f>
        <v>7.8620860048480914</v>
      </c>
      <c r="K407" s="2">
        <f t="shared" si="35"/>
        <v>602.13625801454418</v>
      </c>
      <c r="L407" s="2">
        <f t="shared" si="36"/>
        <v>554.96374198545573</v>
      </c>
      <c r="M407" s="2" t="str">
        <f>IF(M406="Down",
    IF(E407 &gt; N406, "Up", "Down"),
    IF(E407 &lt; N406, "Down", "Up"))</f>
        <v>Down</v>
      </c>
      <c r="N407" s="2">
        <f>IF(M407="Down",
    IF( OR(K407 &lt; N406,M406="Up"), K407, N406),
    IF( OR(L407 &gt; N406, M406="Down"), L407, N406))</f>
        <v>602.13625801454418</v>
      </c>
      <c r="O407" s="3"/>
    </row>
    <row r="408" spans="1:15" ht="15.75" customHeight="1" x14ac:dyDescent="0.2">
      <c r="A408" s="5">
        <v>45671</v>
      </c>
      <c r="B408" s="1">
        <v>584.36</v>
      </c>
      <c r="C408" s="1">
        <v>585</v>
      </c>
      <c r="D408" s="1">
        <v>578.35</v>
      </c>
      <c r="E408" s="1">
        <v>582.19000000000005</v>
      </c>
      <c r="F408" s="2">
        <f t="shared" si="37"/>
        <v>6.6499999999999773</v>
      </c>
      <c r="G408" s="2">
        <f t="shared" si="38"/>
        <v>3.6100000000000136</v>
      </c>
      <c r="H408" s="2">
        <f t="shared" si="39"/>
        <v>3.0399999999999636</v>
      </c>
      <c r="I408" s="2">
        <f t="shared" si="40"/>
        <v>6.6499999999999773</v>
      </c>
      <c r="J408" s="7">
        <f>(I408*(1/$P$1))+(J407*(1-(1/$P$1)))</f>
        <v>7.74087740436328</v>
      </c>
      <c r="K408" s="2">
        <f t="shared" si="35"/>
        <v>604.89763221308976</v>
      </c>
      <c r="L408" s="2">
        <f t="shared" si="36"/>
        <v>558.45236778691014</v>
      </c>
      <c r="M408" s="2" t="str">
        <f>IF(M407="Down",
    IF(E408 &gt; N407, "Up", "Down"),
    IF(E408 &lt; N407, "Down", "Up"))</f>
        <v>Down</v>
      </c>
      <c r="N408" s="2">
        <f>IF(M408="Down",
    IF( OR(K408 &lt; N407,M407="Up"), K408, N407),
    IF( OR(L408 &gt; N407, M407="Down"), L408, N407))</f>
        <v>602.13625801454418</v>
      </c>
      <c r="O408" s="3"/>
    </row>
    <row r="409" spans="1:15" ht="15.75" customHeight="1" x14ac:dyDescent="0.2">
      <c r="A409" s="5">
        <v>45672</v>
      </c>
      <c r="B409" s="1">
        <v>590.33000000000004</v>
      </c>
      <c r="C409" s="1">
        <v>593.94000000000005</v>
      </c>
      <c r="D409" s="1">
        <v>589.20000000000005</v>
      </c>
      <c r="E409" s="1">
        <v>592.78</v>
      </c>
      <c r="F409" s="2">
        <f t="shared" si="37"/>
        <v>4.7400000000000091</v>
      </c>
      <c r="G409" s="2">
        <f t="shared" si="38"/>
        <v>11.75</v>
      </c>
      <c r="H409" s="2">
        <f t="shared" si="39"/>
        <v>7.0099999999999909</v>
      </c>
      <c r="I409" s="2">
        <f t="shared" si="40"/>
        <v>11.75</v>
      </c>
      <c r="J409" s="7">
        <f>(I409*(1/$P$1))+(J408*(1-(1/$P$1)))</f>
        <v>8.1417896639269518</v>
      </c>
      <c r="K409" s="2">
        <f t="shared" si="35"/>
        <v>615.99536899178088</v>
      </c>
      <c r="L409" s="2">
        <f t="shared" si="36"/>
        <v>567.14463100821922</v>
      </c>
      <c r="M409" s="2" t="str">
        <f>IF(M408="Down",
    IF(E409 &gt; N408, "Up", "Down"),
    IF(E409 &lt; N408, "Down", "Up"))</f>
        <v>Down</v>
      </c>
      <c r="N409" s="2">
        <f>IF(M409="Down",
    IF( OR(K409 &lt; N408,M408="Up"), K409, N408),
    IF( OR(L409 &gt; N408, M408="Down"), L409, N408))</f>
        <v>602.13625801454418</v>
      </c>
      <c r="O409" s="3"/>
    </row>
    <row r="410" spans="1:15" ht="15.75" customHeight="1" x14ac:dyDescent="0.2">
      <c r="A410" s="5">
        <v>45673</v>
      </c>
      <c r="B410" s="1">
        <v>594.16999999999996</v>
      </c>
      <c r="C410" s="1">
        <v>594.35</v>
      </c>
      <c r="D410" s="1">
        <v>590.92999999999995</v>
      </c>
      <c r="E410" s="1">
        <v>591.64</v>
      </c>
      <c r="F410" s="2">
        <f t="shared" si="37"/>
        <v>3.4200000000000728</v>
      </c>
      <c r="G410" s="2">
        <f t="shared" si="38"/>
        <v>1.57000000000005</v>
      </c>
      <c r="H410" s="2">
        <f t="shared" si="39"/>
        <v>1.8500000000000227</v>
      </c>
      <c r="I410" s="2">
        <f t="shared" si="40"/>
        <v>3.4200000000000728</v>
      </c>
      <c r="J410" s="7">
        <f>(I410*(1/$P$1))+(J409*(1-(1/$P$1)))</f>
        <v>7.6696106975342646</v>
      </c>
      <c r="K410" s="2">
        <f t="shared" si="35"/>
        <v>615.64883209260279</v>
      </c>
      <c r="L410" s="2">
        <f t="shared" si="36"/>
        <v>569.63116790739718</v>
      </c>
      <c r="M410" s="2" t="str">
        <f>IF(M409="Down",
    IF(E410 &gt; N409, "Up", "Down"),
    IF(E410 &lt; N409, "Down", "Up"))</f>
        <v>Down</v>
      </c>
      <c r="N410" s="2">
        <f>IF(M410="Down",
    IF( OR(K410 &lt; N409,M409="Up"), K410, N409),
    IF( OR(L410 &gt; N409, M409="Down"), L410, N409))</f>
        <v>602.13625801454418</v>
      </c>
      <c r="O410" s="3"/>
    </row>
    <row r="411" spans="1:15" ht="15.75" customHeight="1" x14ac:dyDescent="0.2">
      <c r="A411" s="5">
        <v>45674</v>
      </c>
      <c r="B411" s="1">
        <v>596.96</v>
      </c>
      <c r="C411" s="1">
        <v>599.36</v>
      </c>
      <c r="D411" s="1">
        <v>595.61</v>
      </c>
      <c r="E411" s="1">
        <v>597.58000000000004</v>
      </c>
      <c r="F411" s="2">
        <f t="shared" si="37"/>
        <v>3.75</v>
      </c>
      <c r="G411" s="2">
        <f t="shared" si="38"/>
        <v>7.7200000000000273</v>
      </c>
      <c r="H411" s="2">
        <f t="shared" si="39"/>
        <v>3.9700000000000273</v>
      </c>
      <c r="I411" s="2">
        <f t="shared" si="40"/>
        <v>7.7200000000000273</v>
      </c>
      <c r="J411" s="7">
        <f>(I411*(1/$P$1))+(J410*(1-(1/$P$1)))</f>
        <v>7.6746496277808411</v>
      </c>
      <c r="K411" s="2">
        <f t="shared" si="35"/>
        <v>620.50894888334255</v>
      </c>
      <c r="L411" s="2">
        <f t="shared" si="36"/>
        <v>574.46105111665747</v>
      </c>
      <c r="M411" s="2" t="str">
        <f>IF(M410="Down",
    IF(E411 &gt; N410, "Up", "Down"),
    IF(E411 &lt; N410, "Down", "Up"))</f>
        <v>Down</v>
      </c>
      <c r="N411" s="2">
        <f>IF(M411="Down",
    IF( OR(K411 &lt; N410,M410="Up"), K411, N410),
    IF( OR(L411 &gt; N410, M410="Down"), L411, N410))</f>
        <v>602.13625801454418</v>
      </c>
      <c r="O411" s="3"/>
    </row>
    <row r="412" spans="1:15" ht="15.75" customHeight="1" x14ac:dyDescent="0.2">
      <c r="A412" s="5">
        <v>45678</v>
      </c>
      <c r="B412" s="1">
        <v>600.66999999999996</v>
      </c>
      <c r="C412" s="1">
        <v>603.05999999999995</v>
      </c>
      <c r="D412" s="1">
        <v>598.66999999999996</v>
      </c>
      <c r="E412" s="1">
        <v>603.04999999999995</v>
      </c>
      <c r="F412" s="2">
        <f t="shared" si="37"/>
        <v>4.3899999999999864</v>
      </c>
      <c r="G412" s="2">
        <f t="shared" si="38"/>
        <v>5.4799999999999045</v>
      </c>
      <c r="H412" s="2">
        <f t="shared" si="39"/>
        <v>1.0899999999999181</v>
      </c>
      <c r="I412" s="2">
        <f t="shared" si="40"/>
        <v>5.4799999999999045</v>
      </c>
      <c r="J412" s="7">
        <f>(I412*(1/$P$1))+(J411*(1-(1/$P$1)))</f>
        <v>7.4551846650027471</v>
      </c>
      <c r="K412" s="2">
        <f t="shared" si="35"/>
        <v>623.23055399500822</v>
      </c>
      <c r="L412" s="2">
        <f t="shared" si="36"/>
        <v>578.4994460049918</v>
      </c>
      <c r="M412" s="2" t="str">
        <f>IF(M411="Down",
    IF(E412 &gt; N411, "Up", "Down"),
    IF(E412 &lt; N411, "Down", "Up"))</f>
        <v>Up</v>
      </c>
      <c r="N412" s="2">
        <f>IF(M412="Down",
    IF( OR(K412 &lt; N411,M411="Up"), K412, N411),
    IF( OR(L412 &gt; N411, M411="Down"), L412, N411))</f>
        <v>578.4994460049918</v>
      </c>
      <c r="O412" s="3"/>
    </row>
    <row r="413" spans="1:15" ht="15.75" customHeight="1" x14ac:dyDescent="0.2">
      <c r="A413" s="5">
        <v>45679</v>
      </c>
      <c r="B413" s="1">
        <v>605.91999999999996</v>
      </c>
      <c r="C413" s="1">
        <v>607.82000000000005</v>
      </c>
      <c r="D413" s="1">
        <v>605.36</v>
      </c>
      <c r="E413" s="1">
        <v>606.44000000000005</v>
      </c>
      <c r="F413" s="2">
        <f t="shared" si="37"/>
        <v>2.4600000000000364</v>
      </c>
      <c r="G413" s="2">
        <f t="shared" si="38"/>
        <v>4.7700000000000955</v>
      </c>
      <c r="H413" s="2">
        <f t="shared" si="39"/>
        <v>2.3100000000000591</v>
      </c>
      <c r="I413" s="2">
        <f t="shared" si="40"/>
        <v>4.7700000000000955</v>
      </c>
      <c r="J413" s="7">
        <f>(I413*(1/$P$1))+(J412*(1-(1/$P$1)))</f>
        <v>7.1866661985024818</v>
      </c>
      <c r="K413" s="2">
        <f t="shared" si="35"/>
        <v>628.14999859550744</v>
      </c>
      <c r="L413" s="2">
        <f t="shared" si="36"/>
        <v>585.03000140449262</v>
      </c>
      <c r="M413" s="2" t="str">
        <f>IF(M412="Down",
    IF(E413 &gt; N412, "Up", "Down"),
    IF(E413 &lt; N412, "Down", "Up"))</f>
        <v>Up</v>
      </c>
      <c r="N413" s="2">
        <f>IF(M413="Down",
    IF( OR(K413 &lt; N412,M412="Up"), K413, N412),
    IF( OR(L413 &gt; N412, M412="Down"), L413, N412))</f>
        <v>585.03000140449262</v>
      </c>
      <c r="O413" s="3"/>
    </row>
    <row r="414" spans="1:15" ht="15.75" customHeight="1" x14ac:dyDescent="0.2">
      <c r="A414" s="5">
        <v>45680</v>
      </c>
      <c r="B414" s="1">
        <v>605.79999999999995</v>
      </c>
      <c r="C414" s="1">
        <v>609.75</v>
      </c>
      <c r="D414" s="1">
        <v>605.52</v>
      </c>
      <c r="E414" s="1">
        <v>609.75</v>
      </c>
      <c r="F414" s="2">
        <f t="shared" si="37"/>
        <v>4.2300000000000182</v>
      </c>
      <c r="G414" s="2">
        <f t="shared" si="38"/>
        <v>3.3099999999999454</v>
      </c>
      <c r="H414" s="2">
        <f t="shared" si="39"/>
        <v>0.92000000000007276</v>
      </c>
      <c r="I414" s="2">
        <f t="shared" si="40"/>
        <v>4.2300000000000182</v>
      </c>
      <c r="J414" s="7">
        <f>(I414*(1/$P$1))+(J413*(1-(1/$P$1)))</f>
        <v>6.8909995786522353</v>
      </c>
      <c r="K414" s="2">
        <f t="shared" si="35"/>
        <v>628.30799873595674</v>
      </c>
      <c r="L414" s="2">
        <f t="shared" si="36"/>
        <v>586.96200126404324</v>
      </c>
      <c r="M414" s="2" t="str">
        <f>IF(M413="Down",
    IF(E414 &gt; N413, "Up", "Down"),
    IF(E414 &lt; N413, "Down", "Up"))</f>
        <v>Up</v>
      </c>
      <c r="N414" s="2">
        <f>IF(M414="Down",
    IF( OR(K414 &lt; N413,M413="Up"), K414, N413),
    IF( OR(L414 &gt; N413, M413="Down"), L414, N413))</f>
        <v>586.96200126404324</v>
      </c>
      <c r="O414" s="3"/>
    </row>
    <row r="415" spans="1:15" ht="15.75" customHeight="1" x14ac:dyDescent="0.2">
      <c r="A415" s="5">
        <v>45681</v>
      </c>
      <c r="B415" s="1">
        <v>609.80999999999995</v>
      </c>
      <c r="C415" s="1">
        <v>610.78</v>
      </c>
      <c r="D415" s="1">
        <v>606.79999999999995</v>
      </c>
      <c r="E415" s="1">
        <v>607.97</v>
      </c>
      <c r="F415" s="2">
        <f t="shared" si="37"/>
        <v>3.9800000000000182</v>
      </c>
      <c r="G415" s="2">
        <f t="shared" si="38"/>
        <v>1.0299999999999727</v>
      </c>
      <c r="H415" s="2">
        <f t="shared" si="39"/>
        <v>2.9500000000000455</v>
      </c>
      <c r="I415" s="2">
        <f t="shared" si="40"/>
        <v>3.9800000000000182</v>
      </c>
      <c r="J415" s="7">
        <f>(I415*(1/$P$1))+(J414*(1-(1/$P$1)))</f>
        <v>6.5998996207870135</v>
      </c>
      <c r="K415" s="2">
        <f t="shared" si="35"/>
        <v>628.58969886236105</v>
      </c>
      <c r="L415" s="2">
        <f t="shared" si="36"/>
        <v>588.99030113763888</v>
      </c>
      <c r="M415" s="2" t="str">
        <f>IF(M414="Down",
    IF(E415 &gt; N414, "Up", "Down"),
    IF(E415 &lt; N414, "Down", "Up"))</f>
        <v>Up</v>
      </c>
      <c r="N415" s="2">
        <f>IF(M415="Down",
    IF( OR(K415 &lt; N414,M414="Up"), K415, N414),
    IF( OR(L415 &gt; N414, M414="Down"), L415, N414))</f>
        <v>588.99030113763888</v>
      </c>
      <c r="O415" s="3"/>
    </row>
    <row r="416" spans="1:15" ht="15.75" customHeight="1" x14ac:dyDescent="0.2">
      <c r="A416" s="5">
        <v>45684</v>
      </c>
      <c r="B416" s="1">
        <v>594.80999999999995</v>
      </c>
      <c r="C416" s="1">
        <v>599.69000000000005</v>
      </c>
      <c r="D416" s="1">
        <v>594.64</v>
      </c>
      <c r="E416" s="1">
        <v>599.37</v>
      </c>
      <c r="F416" s="2">
        <f t="shared" si="37"/>
        <v>5.0500000000000682</v>
      </c>
      <c r="G416" s="2">
        <f t="shared" si="38"/>
        <v>8.2799999999999727</v>
      </c>
      <c r="H416" s="2">
        <f t="shared" si="39"/>
        <v>13.330000000000041</v>
      </c>
      <c r="I416" s="2">
        <f t="shared" si="40"/>
        <v>13.330000000000041</v>
      </c>
      <c r="J416" s="7">
        <f>(I416*(1/$P$1))+(J415*(1-(1/$P$1)))</f>
        <v>7.2729096587083166</v>
      </c>
      <c r="K416" s="2">
        <f t="shared" si="35"/>
        <v>618.98372897612489</v>
      </c>
      <c r="L416" s="2">
        <f t="shared" si="36"/>
        <v>575.34627102387503</v>
      </c>
      <c r="M416" s="2" t="str">
        <f>IF(M415="Down",
    IF(E416 &gt; N415, "Up", "Down"),
    IF(E416 &lt; N415, "Down", "Up"))</f>
        <v>Up</v>
      </c>
      <c r="N416" s="2">
        <f>IF(M416="Down",
    IF( OR(K416 &lt; N415,M415="Up"), K416, N415),
    IF( OR(L416 &gt; N415, M415="Down"), L416, N415))</f>
        <v>588.99030113763888</v>
      </c>
      <c r="O416" s="3"/>
    </row>
    <row r="417" spans="1:15" ht="15.75" customHeight="1" x14ac:dyDescent="0.2">
      <c r="A417" s="5">
        <v>45685</v>
      </c>
      <c r="B417" s="1">
        <v>600.62</v>
      </c>
      <c r="C417" s="1">
        <v>605.37</v>
      </c>
      <c r="D417" s="1">
        <v>597.25</v>
      </c>
      <c r="E417" s="1">
        <v>604.52</v>
      </c>
      <c r="F417" s="2">
        <f t="shared" si="37"/>
        <v>8.1200000000000045</v>
      </c>
      <c r="G417" s="2">
        <f t="shared" si="38"/>
        <v>6</v>
      </c>
      <c r="H417" s="2">
        <f t="shared" si="39"/>
        <v>2.1200000000000045</v>
      </c>
      <c r="I417" s="2">
        <f t="shared" si="40"/>
        <v>8.1200000000000045</v>
      </c>
      <c r="J417" s="7">
        <f>(I417*(1/$P$1))+(J416*(1-(1/$P$1)))</f>
        <v>7.3576186928374856</v>
      </c>
      <c r="K417" s="2">
        <f t="shared" si="35"/>
        <v>623.38285607851242</v>
      </c>
      <c r="L417" s="2">
        <f t="shared" si="36"/>
        <v>579.23714392148747</v>
      </c>
      <c r="M417" s="2" t="str">
        <f>IF(M416="Down",
    IF(E417 &gt; N416, "Up", "Down"),
    IF(E417 &lt; N416, "Down", "Up"))</f>
        <v>Up</v>
      </c>
      <c r="N417" s="2">
        <f>IF(M417="Down",
    IF( OR(K417 &lt; N416,M416="Up"), K417, N416),
    IF( OR(L417 &gt; N416, M416="Down"), L417, N416))</f>
        <v>588.99030113763888</v>
      </c>
      <c r="O417" s="3"/>
    </row>
    <row r="418" spans="1:15" ht="15.75" customHeight="1" x14ac:dyDescent="0.2">
      <c r="A418" s="5">
        <v>45686</v>
      </c>
      <c r="B418" s="1">
        <v>603.72</v>
      </c>
      <c r="C418" s="1">
        <v>604.13</v>
      </c>
      <c r="D418" s="1">
        <v>599.22</v>
      </c>
      <c r="E418" s="1">
        <v>601.80999999999995</v>
      </c>
      <c r="F418" s="2">
        <f t="shared" si="37"/>
        <v>4.9099999999999682</v>
      </c>
      <c r="G418" s="2">
        <f t="shared" si="38"/>
        <v>0.38999999999998636</v>
      </c>
      <c r="H418" s="2">
        <f t="shared" si="39"/>
        <v>5.2999999999999545</v>
      </c>
      <c r="I418" s="2">
        <f t="shared" si="40"/>
        <v>5.2999999999999545</v>
      </c>
      <c r="J418" s="7">
        <f>(I418*(1/$P$1))+(J417*(1-(1/$P$1)))</f>
        <v>7.1518568235537332</v>
      </c>
      <c r="K418" s="2">
        <f t="shared" si="35"/>
        <v>623.13057047066116</v>
      </c>
      <c r="L418" s="2">
        <f t="shared" si="36"/>
        <v>580.21942952933875</v>
      </c>
      <c r="M418" s="2" t="str">
        <f>IF(M417="Down",
    IF(E418 &gt; N417, "Up", "Down"),
    IF(E418 &lt; N417, "Down", "Up"))</f>
        <v>Up</v>
      </c>
      <c r="N418" s="2">
        <f>IF(M418="Down",
    IF( OR(K418 &lt; N417,M417="Up"), K418, N417),
    IF( OR(L418 &gt; N417, M417="Down"), L418, N417))</f>
        <v>588.99030113763888</v>
      </c>
      <c r="O418" s="3"/>
    </row>
    <row r="419" spans="1:15" ht="15.75" customHeight="1" x14ac:dyDescent="0.2">
      <c r="A419" s="5">
        <v>45687</v>
      </c>
      <c r="B419" s="1">
        <v>603.96</v>
      </c>
      <c r="C419" s="1">
        <v>606.6</v>
      </c>
      <c r="D419" s="1">
        <v>600.72</v>
      </c>
      <c r="E419" s="1">
        <v>605.04</v>
      </c>
      <c r="F419" s="2">
        <f t="shared" si="37"/>
        <v>5.8799999999999955</v>
      </c>
      <c r="G419" s="2">
        <f t="shared" si="38"/>
        <v>4.7900000000000773</v>
      </c>
      <c r="H419" s="2">
        <f t="shared" si="39"/>
        <v>1.0899999999999181</v>
      </c>
      <c r="I419" s="2">
        <f t="shared" si="40"/>
        <v>5.8799999999999955</v>
      </c>
      <c r="J419" s="7">
        <f>(I419*(1/$P$1))+(J418*(1-(1/$P$1)))</f>
        <v>7.0246711411983593</v>
      </c>
      <c r="K419" s="2">
        <f t="shared" si="35"/>
        <v>624.73401342359512</v>
      </c>
      <c r="L419" s="2">
        <f t="shared" si="36"/>
        <v>582.58598657640505</v>
      </c>
      <c r="M419" s="2" t="str">
        <f>IF(M418="Down",
    IF(E419 &gt; N418, "Up", "Down"),
    IF(E419 &lt; N418, "Down", "Up"))</f>
        <v>Up</v>
      </c>
      <c r="N419" s="2">
        <f>IF(M419="Down",
    IF( OR(K419 &lt; N418,M418="Up"), K419, N418),
    IF( OR(L419 &gt; N418, M418="Down"), L419, N418))</f>
        <v>588.99030113763888</v>
      </c>
      <c r="O419" s="3"/>
    </row>
    <row r="420" spans="1:15" ht="15.75" customHeight="1" x14ac:dyDescent="0.2">
      <c r="A420" s="5">
        <v>45688</v>
      </c>
      <c r="B420" s="1">
        <v>607.5</v>
      </c>
      <c r="C420" s="1">
        <v>609.96</v>
      </c>
      <c r="D420" s="1">
        <v>601.04999999999995</v>
      </c>
      <c r="E420" s="1">
        <v>601.82000000000005</v>
      </c>
      <c r="F420" s="2">
        <f t="shared" si="37"/>
        <v>8.9100000000000819</v>
      </c>
      <c r="G420" s="2">
        <f t="shared" si="38"/>
        <v>4.9200000000000728</v>
      </c>
      <c r="H420" s="2">
        <f t="shared" si="39"/>
        <v>3.9900000000000091</v>
      </c>
      <c r="I420" s="2">
        <f t="shared" si="40"/>
        <v>8.9100000000000819</v>
      </c>
      <c r="J420" s="7">
        <f>(I420*(1/$P$1))+(J419*(1-(1/$P$1)))</f>
        <v>7.2132040270785316</v>
      </c>
      <c r="K420" s="2">
        <f t="shared" si="35"/>
        <v>627.14461208123555</v>
      </c>
      <c r="L420" s="2">
        <f t="shared" si="36"/>
        <v>583.86538791876444</v>
      </c>
      <c r="M420" s="2" t="str">
        <f>IF(M419="Down",
    IF(E420 &gt; N419, "Up", "Down"),
    IF(E420 &lt; N419, "Down", "Up"))</f>
        <v>Up</v>
      </c>
      <c r="N420" s="2">
        <f>IF(M420="Down",
    IF( OR(K420 &lt; N419,M419="Up"), K420, N419),
    IF( OR(L420 &gt; N419, M419="Down"), L420, N419))</f>
        <v>588.99030113763888</v>
      </c>
      <c r="O420" s="3"/>
    </row>
    <row r="421" spans="1:15" ht="15.75" customHeight="1" x14ac:dyDescent="0.2">
      <c r="A421" s="5">
        <v>45691</v>
      </c>
      <c r="B421" s="1">
        <v>592.66999999999996</v>
      </c>
      <c r="C421" s="1">
        <v>600.29</v>
      </c>
      <c r="D421" s="1">
        <v>590.49</v>
      </c>
      <c r="E421" s="1">
        <v>597.77</v>
      </c>
      <c r="F421" s="2">
        <f t="shared" si="37"/>
        <v>9.7999999999999545</v>
      </c>
      <c r="G421" s="2">
        <f t="shared" si="38"/>
        <v>1.5300000000000864</v>
      </c>
      <c r="H421" s="2">
        <f t="shared" si="39"/>
        <v>11.330000000000041</v>
      </c>
      <c r="I421" s="2">
        <f t="shared" si="40"/>
        <v>11.330000000000041</v>
      </c>
      <c r="J421" s="7">
        <f>(I421*(1/$P$1))+(J420*(1-(1/$P$1)))</f>
        <v>7.6248836243706828</v>
      </c>
      <c r="K421" s="2">
        <f t="shared" si="35"/>
        <v>618.26465087311203</v>
      </c>
      <c r="L421" s="2">
        <f t="shared" si="36"/>
        <v>572.51534912688794</v>
      </c>
      <c r="M421" s="2" t="str">
        <f>IF(M420="Down",
    IF(E421 &gt; N420, "Up", "Down"),
    IF(E421 &lt; N420, "Down", "Up"))</f>
        <v>Up</v>
      </c>
      <c r="N421" s="2">
        <f>IF(M421="Down",
    IF( OR(K421 &lt; N420,M420="Up"), K421, N420),
    IF( OR(L421 &gt; N420, M420="Down"), L421, N420))</f>
        <v>588.99030113763888</v>
      </c>
      <c r="O421" s="3"/>
    </row>
    <row r="422" spans="1:15" ht="15.75" customHeight="1" x14ac:dyDescent="0.2">
      <c r="A422" s="5">
        <v>45692</v>
      </c>
      <c r="B422" s="1">
        <v>597.83000000000004</v>
      </c>
      <c r="C422" s="1">
        <v>602.29999999999995</v>
      </c>
      <c r="D422" s="1">
        <v>597.28</v>
      </c>
      <c r="E422" s="1">
        <v>601.78</v>
      </c>
      <c r="F422" s="2">
        <f t="shared" si="37"/>
        <v>5.0199999999999818</v>
      </c>
      <c r="G422" s="2">
        <f t="shared" si="38"/>
        <v>4.5299999999999727</v>
      </c>
      <c r="H422" s="2">
        <f t="shared" si="39"/>
        <v>0.49000000000000909</v>
      </c>
      <c r="I422" s="2">
        <f t="shared" si="40"/>
        <v>5.0199999999999818</v>
      </c>
      <c r="J422" s="7">
        <f>(I422*(1/$P$1))+(J421*(1-(1/$P$1)))</f>
        <v>7.3643952619336126</v>
      </c>
      <c r="K422" s="2">
        <f t="shared" si="35"/>
        <v>621.88318578580083</v>
      </c>
      <c r="L422" s="2">
        <f t="shared" si="36"/>
        <v>577.69681421419909</v>
      </c>
      <c r="M422" s="2" t="str">
        <f>IF(M421="Down",
    IF(E422 &gt; N421, "Up", "Down"),
    IF(E422 &lt; N421, "Down", "Up"))</f>
        <v>Up</v>
      </c>
      <c r="N422" s="2">
        <f>IF(M422="Down",
    IF( OR(K422 &lt; N421,M421="Up"), K422, N421),
    IF( OR(L422 &gt; N421, M421="Down"), L422, N421))</f>
        <v>588.99030113763888</v>
      </c>
      <c r="O422" s="3"/>
    </row>
    <row r="423" spans="1:15" ht="15.75" customHeight="1" x14ac:dyDescent="0.2">
      <c r="A423" s="5">
        <v>45693</v>
      </c>
      <c r="B423" s="1">
        <v>600.64</v>
      </c>
      <c r="C423" s="1">
        <v>604.37</v>
      </c>
      <c r="D423" s="1">
        <v>598.58000000000004</v>
      </c>
      <c r="E423" s="1">
        <v>604.22</v>
      </c>
      <c r="F423" s="2">
        <f t="shared" si="37"/>
        <v>5.7899999999999636</v>
      </c>
      <c r="G423" s="2">
        <f t="shared" si="38"/>
        <v>2.5900000000000318</v>
      </c>
      <c r="H423" s="2">
        <f t="shared" si="39"/>
        <v>3.1999999999999318</v>
      </c>
      <c r="I423" s="2">
        <f t="shared" si="40"/>
        <v>5.7899999999999636</v>
      </c>
      <c r="J423" s="7">
        <f>(I423*(1/$P$1))+(J422*(1-(1/$P$1)))</f>
        <v>7.2069557357402481</v>
      </c>
      <c r="K423" s="2">
        <f t="shared" si="35"/>
        <v>623.09586720722075</v>
      </c>
      <c r="L423" s="2">
        <f t="shared" si="36"/>
        <v>579.8541327927793</v>
      </c>
      <c r="M423" s="2" t="str">
        <f>IF(M422="Down",
    IF(E423 &gt; N422, "Up", "Down"),
    IF(E423 &lt; N422, "Down", "Up"))</f>
        <v>Up</v>
      </c>
      <c r="N423" s="2">
        <f>IF(M423="Down",
    IF( OR(K423 &lt; N422,M422="Up"), K423, N422),
    IF( OR(L423 &gt; N422, M422="Down"), L423, N422))</f>
        <v>588.99030113763888</v>
      </c>
      <c r="O423" s="3"/>
    </row>
    <row r="424" spans="1:15" ht="15.75" customHeight="1" x14ac:dyDescent="0.2">
      <c r="A424" s="5">
        <v>45694</v>
      </c>
      <c r="B424" s="1">
        <v>605.99</v>
      </c>
      <c r="C424" s="1">
        <v>606.45000000000005</v>
      </c>
      <c r="D424" s="1">
        <v>602.63</v>
      </c>
      <c r="E424" s="1">
        <v>606.32000000000005</v>
      </c>
      <c r="F424" s="2">
        <f t="shared" si="37"/>
        <v>3.82000000000005</v>
      </c>
      <c r="G424" s="2">
        <f t="shared" si="38"/>
        <v>2.2300000000000182</v>
      </c>
      <c r="H424" s="2">
        <f t="shared" si="39"/>
        <v>1.5900000000000318</v>
      </c>
      <c r="I424" s="2">
        <f t="shared" si="40"/>
        <v>3.82000000000005</v>
      </c>
      <c r="J424" s="7">
        <f>(I424*(1/$P$1))+(J423*(1-(1/$P$1)))</f>
        <v>6.8682601621662283</v>
      </c>
      <c r="K424" s="2">
        <f t="shared" si="35"/>
        <v>625.14478048649869</v>
      </c>
      <c r="L424" s="2">
        <f t="shared" si="36"/>
        <v>583.93521951350124</v>
      </c>
      <c r="M424" s="2" t="str">
        <f>IF(M423="Down",
    IF(E424 &gt; N423, "Up", "Down"),
    IF(E424 &lt; N423, "Down", "Up"))</f>
        <v>Up</v>
      </c>
      <c r="N424" s="2">
        <f>IF(M424="Down",
    IF( OR(K424 &lt; N423,M423="Up"), K424, N423),
    IF( OR(L424 &gt; N423, M423="Down"), L424, N423))</f>
        <v>588.99030113763888</v>
      </c>
      <c r="O424" s="3"/>
    </row>
    <row r="425" spans="1:15" ht="15.75" customHeight="1" x14ac:dyDescent="0.2">
      <c r="A425" s="5">
        <v>45695</v>
      </c>
      <c r="B425" s="1">
        <v>606.89</v>
      </c>
      <c r="C425" s="1">
        <v>608.13</v>
      </c>
      <c r="D425" s="1">
        <v>600.04999999999995</v>
      </c>
      <c r="E425" s="1">
        <v>600.77</v>
      </c>
      <c r="F425" s="2">
        <f t="shared" si="37"/>
        <v>8.0800000000000409</v>
      </c>
      <c r="G425" s="2">
        <f t="shared" si="38"/>
        <v>1.8099999999999454</v>
      </c>
      <c r="H425" s="2">
        <f t="shared" si="39"/>
        <v>6.2700000000000955</v>
      </c>
      <c r="I425" s="2">
        <f t="shared" si="40"/>
        <v>8.0800000000000409</v>
      </c>
      <c r="J425" s="7">
        <f>(I425*(1/$P$1))+(J424*(1-(1/$P$1)))</f>
        <v>6.9894341459496099</v>
      </c>
      <c r="K425" s="2">
        <f t="shared" si="35"/>
        <v>625.05830243784874</v>
      </c>
      <c r="L425" s="2">
        <f t="shared" si="36"/>
        <v>583.1216975621511</v>
      </c>
      <c r="M425" s="2" t="str">
        <f>IF(M424="Down",
    IF(E425 &gt; N424, "Up", "Down"),
    IF(E425 &lt; N424, "Down", "Up"))</f>
        <v>Up</v>
      </c>
      <c r="N425" s="2">
        <f>IF(M425="Down",
    IF( OR(K425 &lt; N424,M424="Up"), K425, N424),
    IF( OR(L425 &gt; N424, M424="Down"), L425, N424))</f>
        <v>588.99030113763888</v>
      </c>
      <c r="O425" s="3"/>
    </row>
    <row r="426" spans="1:15" ht="15.75" customHeight="1" x14ac:dyDescent="0.2">
      <c r="A426" s="5">
        <v>45698</v>
      </c>
      <c r="B426" s="1">
        <v>604.03</v>
      </c>
      <c r="C426" s="1">
        <v>605.5</v>
      </c>
      <c r="D426" s="1">
        <v>602.74</v>
      </c>
      <c r="E426" s="1">
        <v>604.85</v>
      </c>
      <c r="F426" s="2">
        <f t="shared" si="37"/>
        <v>2.7599999999999909</v>
      </c>
      <c r="G426" s="2">
        <f t="shared" si="38"/>
        <v>4.7300000000000182</v>
      </c>
      <c r="H426" s="2">
        <f t="shared" si="39"/>
        <v>1.9700000000000273</v>
      </c>
      <c r="I426" s="2">
        <f t="shared" si="40"/>
        <v>4.7300000000000182</v>
      </c>
      <c r="J426" s="7">
        <f>(I426*(1/$P$1))+(J425*(1-(1/$P$1)))</f>
        <v>6.7634907313546506</v>
      </c>
      <c r="K426" s="2">
        <f t="shared" si="35"/>
        <v>624.41047219406391</v>
      </c>
      <c r="L426" s="2">
        <f t="shared" si="36"/>
        <v>583.8295278059361</v>
      </c>
      <c r="M426" s="2" t="str">
        <f>IF(M425="Down",
    IF(E426 &gt; N425, "Up", "Down"),
    IF(E426 &lt; N425, "Down", "Up"))</f>
        <v>Up</v>
      </c>
      <c r="N426" s="2">
        <f>IF(M426="Down",
    IF( OR(K426 &lt; N425,M425="Up"), K426, N425),
    IF( OR(L426 &gt; N425, M425="Down"), L426, N425))</f>
        <v>588.99030113763888</v>
      </c>
      <c r="O426" s="3"/>
    </row>
    <row r="427" spans="1:15" ht="15.75" customHeight="1" x14ac:dyDescent="0.2">
      <c r="A427" s="5">
        <v>45699</v>
      </c>
      <c r="B427" s="1">
        <v>602.54999999999995</v>
      </c>
      <c r="C427" s="1">
        <v>605.86</v>
      </c>
      <c r="D427" s="1">
        <v>602.42999999999995</v>
      </c>
      <c r="E427" s="1">
        <v>605.30999999999995</v>
      </c>
      <c r="F427" s="2">
        <f t="shared" si="37"/>
        <v>3.4300000000000637</v>
      </c>
      <c r="G427" s="2">
        <f t="shared" si="38"/>
        <v>1.0099999999999909</v>
      </c>
      <c r="H427" s="2">
        <f t="shared" si="39"/>
        <v>2.4200000000000728</v>
      </c>
      <c r="I427" s="2">
        <f t="shared" si="40"/>
        <v>3.4300000000000637</v>
      </c>
      <c r="J427" s="7">
        <f>(I427*(1/$P$1))+(J426*(1-(1/$P$1)))</f>
        <v>6.4301416582191919</v>
      </c>
      <c r="K427" s="2">
        <f t="shared" si="35"/>
        <v>623.43542497465751</v>
      </c>
      <c r="L427" s="2">
        <f t="shared" si="36"/>
        <v>584.85457502534246</v>
      </c>
      <c r="M427" s="2" t="str">
        <f>IF(M426="Down",
    IF(E427 &gt; N426, "Up", "Down"),
    IF(E427 &lt; N426, "Down", "Up"))</f>
        <v>Up</v>
      </c>
      <c r="N427" s="2">
        <f>IF(M427="Down",
    IF( OR(K427 &lt; N426,M426="Up"), K427, N426),
    IF( OR(L427 &gt; N426, M426="Down"), L427, N426))</f>
        <v>588.99030113763888</v>
      </c>
      <c r="O427" s="3"/>
    </row>
    <row r="428" spans="1:15" ht="15.75" customHeight="1" x14ac:dyDescent="0.2">
      <c r="A428" s="5">
        <v>45700</v>
      </c>
      <c r="B428" s="1">
        <v>599.20000000000005</v>
      </c>
      <c r="C428" s="1">
        <v>604.54999999999995</v>
      </c>
      <c r="D428" s="1">
        <v>598.51</v>
      </c>
      <c r="E428" s="1">
        <v>603.36</v>
      </c>
      <c r="F428" s="2">
        <f t="shared" si="37"/>
        <v>6.0399999999999636</v>
      </c>
      <c r="G428" s="2">
        <f t="shared" si="38"/>
        <v>0.75999999999999091</v>
      </c>
      <c r="H428" s="2">
        <f t="shared" si="39"/>
        <v>6.7999999999999545</v>
      </c>
      <c r="I428" s="2">
        <f t="shared" si="40"/>
        <v>6.7999999999999545</v>
      </c>
      <c r="J428" s="7">
        <f>(I428*(1/$P$1))+(J427*(1-(1/$P$1)))</f>
        <v>6.4671274923972684</v>
      </c>
      <c r="K428" s="2">
        <f t="shared" si="35"/>
        <v>620.93138247719173</v>
      </c>
      <c r="L428" s="2">
        <f t="shared" si="36"/>
        <v>582.12861752280821</v>
      </c>
      <c r="M428" s="2" t="str">
        <f>IF(M427="Down",
    IF(E428 &gt; N427, "Up", "Down"),
    IF(E428 &lt; N427, "Down", "Up"))</f>
        <v>Up</v>
      </c>
      <c r="N428" s="2">
        <f>IF(M428="Down",
    IF( OR(K428 &lt; N427,M427="Up"), K428, N427),
    IF( OR(L428 &gt; N427, M427="Down"), L428, N427))</f>
        <v>588.99030113763888</v>
      </c>
      <c r="O428" s="3"/>
    </row>
    <row r="429" spans="1:15" ht="15.75" customHeight="1" x14ac:dyDescent="0.2">
      <c r="A429" s="5">
        <v>45701</v>
      </c>
      <c r="B429" s="1">
        <v>604.48</v>
      </c>
      <c r="C429" s="1">
        <v>609.94000000000005</v>
      </c>
      <c r="D429" s="1">
        <v>603.20000000000005</v>
      </c>
      <c r="E429" s="1">
        <v>609.73</v>
      </c>
      <c r="F429" s="2">
        <f t="shared" si="37"/>
        <v>6.7400000000000091</v>
      </c>
      <c r="G429" s="2">
        <f t="shared" si="38"/>
        <v>6.5800000000000409</v>
      </c>
      <c r="H429" s="2">
        <f t="shared" si="39"/>
        <v>0.15999999999996817</v>
      </c>
      <c r="I429" s="2">
        <f t="shared" si="40"/>
        <v>6.7400000000000091</v>
      </c>
      <c r="J429" s="7">
        <f>(I429*(1/$P$1))+(J428*(1-(1/$P$1)))</f>
        <v>6.4944147431575425</v>
      </c>
      <c r="K429" s="2">
        <f t="shared" ref="K429:K439" si="41">((C429+D429)/2)+$R$1*J429</f>
        <v>626.05324422947263</v>
      </c>
      <c r="L429" s="2">
        <f t="shared" ref="L429:L439" si="42">((C429+D429)/2)-$R$1*J429</f>
        <v>587.08675577052747</v>
      </c>
      <c r="M429" s="2" t="str">
        <f>IF(M428="Down",
    IF(E429 &gt; N428, "Up", "Down"),
    IF(E429 &lt; N428, "Down", "Up"))</f>
        <v>Up</v>
      </c>
      <c r="N429" s="2">
        <f>IF(M429="Down",
    IF( OR(K429 &lt; N428,M428="Up"), K429, N428),
    IF( OR(L429 &gt; N428, M428="Down"), L429, N428))</f>
        <v>588.99030113763888</v>
      </c>
      <c r="O429" s="3"/>
    </row>
    <row r="430" spans="1:15" ht="15.75" customHeight="1" x14ac:dyDescent="0.2">
      <c r="A430" s="5">
        <v>45702</v>
      </c>
      <c r="B430" s="1">
        <v>609.94000000000005</v>
      </c>
      <c r="C430" s="1">
        <v>610.99</v>
      </c>
      <c r="D430" s="1">
        <v>609.07000000000005</v>
      </c>
      <c r="E430" s="1">
        <v>609.70000000000005</v>
      </c>
      <c r="F430" s="2">
        <f t="shared" si="37"/>
        <v>1.9199999999999591</v>
      </c>
      <c r="G430" s="2">
        <f t="shared" si="38"/>
        <v>1.2599999999999909</v>
      </c>
      <c r="H430" s="2">
        <f t="shared" si="39"/>
        <v>0.65999999999996817</v>
      </c>
      <c r="I430" s="2">
        <f t="shared" si="40"/>
        <v>1.9199999999999591</v>
      </c>
      <c r="J430" s="7">
        <f>(I430*(1/$P$1))+(J429*(1-(1/$P$1)))</f>
        <v>6.0369732688417841</v>
      </c>
      <c r="K430" s="2">
        <f t="shared" si="41"/>
        <v>628.14091980652529</v>
      </c>
      <c r="L430" s="2">
        <f t="shared" si="42"/>
        <v>591.91908019347466</v>
      </c>
      <c r="M430" s="2" t="str">
        <f>IF(M429="Down",
    IF(E430 &gt; N429, "Up", "Down"),
    IF(E430 &lt; N429, "Down", "Up"))</f>
        <v>Up</v>
      </c>
      <c r="N430" s="2">
        <f>IF(M430="Down",
    IF( OR(K430 &lt; N429,M429="Up"), K430, N429),
    IF( OR(L430 &gt; N429, M429="Down"), L430, N429))</f>
        <v>591.91908019347466</v>
      </c>
      <c r="O430" s="3"/>
    </row>
    <row r="431" spans="1:15" ht="15.75" customHeight="1" x14ac:dyDescent="0.2">
      <c r="A431" s="5">
        <v>45706</v>
      </c>
      <c r="B431" s="1">
        <v>610.88</v>
      </c>
      <c r="C431" s="1">
        <v>611.49</v>
      </c>
      <c r="D431" s="1">
        <v>608.38</v>
      </c>
      <c r="E431" s="1">
        <v>611.49</v>
      </c>
      <c r="F431" s="2">
        <f t="shared" si="37"/>
        <v>3.1100000000000136</v>
      </c>
      <c r="G431" s="2">
        <f t="shared" si="38"/>
        <v>1.7899999999999636</v>
      </c>
      <c r="H431" s="2">
        <f t="shared" si="39"/>
        <v>1.32000000000005</v>
      </c>
      <c r="I431" s="2">
        <f t="shared" si="40"/>
        <v>3.1100000000000136</v>
      </c>
      <c r="J431" s="7">
        <f>(I431*(1/$P$1))+(J430*(1-(1/$P$1)))</f>
        <v>5.7442759419576079</v>
      </c>
      <c r="K431" s="2">
        <f t="shared" si="41"/>
        <v>627.16782782587279</v>
      </c>
      <c r="L431" s="2">
        <f t="shared" si="42"/>
        <v>592.7021721741271</v>
      </c>
      <c r="M431" s="2" t="str">
        <f>IF(M430="Down",
    IF(E431 &gt; N430, "Up", "Down"),
    IF(E431 &lt; N430, "Down", "Up"))</f>
        <v>Up</v>
      </c>
      <c r="N431" s="2">
        <f>IF(M431="Down",
    IF( OR(K431 &lt; N430,M430="Up"), K431, N430),
    IF( OR(L431 &gt; N430, M430="Down"), L431, N430))</f>
        <v>592.7021721741271</v>
      </c>
      <c r="O431" s="3"/>
    </row>
    <row r="432" spans="1:15" ht="15.75" customHeight="1" x14ac:dyDescent="0.2">
      <c r="A432" s="5">
        <v>45707</v>
      </c>
      <c r="B432" s="1">
        <v>610.08000000000004</v>
      </c>
      <c r="C432" s="1">
        <v>613.23</v>
      </c>
      <c r="D432" s="1">
        <v>609.55999999999995</v>
      </c>
      <c r="E432" s="1">
        <v>612.92999999999995</v>
      </c>
      <c r="F432" s="2">
        <f t="shared" si="37"/>
        <v>3.6700000000000728</v>
      </c>
      <c r="G432" s="2">
        <f t="shared" si="38"/>
        <v>1.7400000000000091</v>
      </c>
      <c r="H432" s="2">
        <f t="shared" si="39"/>
        <v>1.9300000000000637</v>
      </c>
      <c r="I432" s="2">
        <f t="shared" si="40"/>
        <v>3.6700000000000728</v>
      </c>
      <c r="J432" s="7">
        <f>(I432*(1/$P$1))+(J431*(1-(1/$P$1)))</f>
        <v>5.536848347761854</v>
      </c>
      <c r="K432" s="2">
        <f t="shared" si="41"/>
        <v>628.00554504328557</v>
      </c>
      <c r="L432" s="2">
        <f t="shared" si="42"/>
        <v>594.7844549567144</v>
      </c>
      <c r="M432" s="2" t="str">
        <f>IF(M431="Down",
    IF(E432 &gt; N431, "Up", "Down"),
    IF(E432 &lt; N431, "Down", "Up"))</f>
        <v>Up</v>
      </c>
      <c r="N432" s="2">
        <f>IF(M432="Down",
    IF( OR(K432 &lt; N431,M431="Up"), K432, N431),
    IF( OR(L432 &gt; N431, M431="Down"), L432, N431))</f>
        <v>594.7844549567144</v>
      </c>
      <c r="O432" s="3"/>
    </row>
    <row r="433" spans="1:15" ht="15.75" customHeight="1" x14ac:dyDescent="0.2">
      <c r="A433" s="5">
        <v>45708</v>
      </c>
      <c r="B433" s="1">
        <v>611.54</v>
      </c>
      <c r="C433" s="1">
        <v>611.67999999999995</v>
      </c>
      <c r="D433" s="1">
        <v>607.02</v>
      </c>
      <c r="E433" s="1">
        <v>610.38</v>
      </c>
      <c r="F433" s="2">
        <f t="shared" si="37"/>
        <v>4.6599999999999682</v>
      </c>
      <c r="G433" s="2">
        <f t="shared" si="38"/>
        <v>1.25</v>
      </c>
      <c r="H433" s="2">
        <f t="shared" si="39"/>
        <v>5.9099999999999682</v>
      </c>
      <c r="I433" s="2">
        <f t="shared" si="40"/>
        <v>5.9099999999999682</v>
      </c>
      <c r="J433" s="7">
        <f>(I433*(1/$P$1))+(J432*(1-(1/$P$1)))</f>
        <v>5.574163512985665</v>
      </c>
      <c r="K433" s="2">
        <f t="shared" si="41"/>
        <v>626.07249053895691</v>
      </c>
      <c r="L433" s="2">
        <f t="shared" si="42"/>
        <v>592.62750946104291</v>
      </c>
      <c r="M433" s="2" t="str">
        <f>IF(M432="Down",
    IF(E433 &gt; N432, "Up", "Down"),
    IF(E433 &lt; N432, "Down", "Up"))</f>
        <v>Up</v>
      </c>
      <c r="N433" s="2">
        <f>IF(M433="Down",
    IF( OR(K433 &lt; N432,M432="Up"), K433, N432),
    IF( OR(L433 &gt; N432, M432="Down"), L433, N432))</f>
        <v>594.7844549567144</v>
      </c>
      <c r="O433" s="3"/>
    </row>
    <row r="434" spans="1:15" ht="15.75" customHeight="1" x14ac:dyDescent="0.2">
      <c r="A434" s="5">
        <v>45709</v>
      </c>
      <c r="B434" s="1">
        <v>610.16</v>
      </c>
      <c r="C434" s="1">
        <v>610.29999999999995</v>
      </c>
      <c r="D434" s="1">
        <v>599.47</v>
      </c>
      <c r="E434" s="1">
        <v>599.94000000000005</v>
      </c>
      <c r="F434" s="2">
        <f t="shared" si="37"/>
        <v>10.829999999999927</v>
      </c>
      <c r="G434" s="2">
        <f t="shared" si="38"/>
        <v>8.0000000000040927E-2</v>
      </c>
      <c r="H434" s="2">
        <f t="shared" si="39"/>
        <v>10.909999999999968</v>
      </c>
      <c r="I434" s="2">
        <f t="shared" si="40"/>
        <v>10.909999999999968</v>
      </c>
      <c r="J434" s="7">
        <f>(I434*(1/$P$1))+(J433*(1-(1/$P$1)))</f>
        <v>6.1077471616870955</v>
      </c>
      <c r="K434" s="2">
        <f t="shared" si="41"/>
        <v>623.20824148506131</v>
      </c>
      <c r="L434" s="2">
        <f t="shared" si="42"/>
        <v>586.56175851493867</v>
      </c>
      <c r="M434" s="2" t="str">
        <f>IF(M433="Down",
    IF(E434 &gt; N433, "Up", "Down"),
    IF(E434 &lt; N433, "Down", "Up"))</f>
        <v>Up</v>
      </c>
      <c r="N434" s="2">
        <f>IF(M434="Down",
    IF( OR(K434 &lt; N433,M433="Up"), K434, N433),
    IF( OR(L434 &gt; N433, M433="Down"), L434, N433))</f>
        <v>594.7844549567144</v>
      </c>
      <c r="O434" s="3"/>
    </row>
    <row r="435" spans="1:15" ht="15.75" customHeight="1" x14ac:dyDescent="0.2">
      <c r="A435" s="5">
        <v>45712</v>
      </c>
      <c r="B435" s="1">
        <v>602.02</v>
      </c>
      <c r="C435" s="1">
        <v>603.03</v>
      </c>
      <c r="D435" s="1">
        <v>596.49</v>
      </c>
      <c r="E435" s="1">
        <v>597.21</v>
      </c>
      <c r="F435" s="2">
        <f t="shared" si="37"/>
        <v>6.5399999999999636</v>
      </c>
      <c r="G435" s="2">
        <f t="shared" si="38"/>
        <v>3.0899999999999181</v>
      </c>
      <c r="H435" s="2">
        <f t="shared" si="39"/>
        <v>3.4500000000000455</v>
      </c>
      <c r="I435" s="2">
        <f t="shared" si="40"/>
        <v>6.5399999999999636</v>
      </c>
      <c r="J435" s="7">
        <f>(I435*(1/$P$1))+(J434*(1-(1/$P$1)))</f>
        <v>6.1509724455183825</v>
      </c>
      <c r="K435" s="2">
        <f t="shared" si="41"/>
        <v>618.21291733655517</v>
      </c>
      <c r="L435" s="2">
        <f t="shared" si="42"/>
        <v>581.30708266344482</v>
      </c>
      <c r="M435" s="2" t="str">
        <f>IF(M434="Down",
    IF(E435 &gt; N434, "Up", "Down"),
    IF(E435 &lt; N434, "Down", "Up"))</f>
        <v>Up</v>
      </c>
      <c r="N435" s="2">
        <f>IF(M435="Down",
    IF( OR(K435 &lt; N434,M434="Up"), K435, N434),
    IF( OR(L435 &gt; N434, M434="Down"), L435, N434))</f>
        <v>594.7844549567144</v>
      </c>
      <c r="O435" s="3"/>
    </row>
    <row r="436" spans="1:15" ht="15.75" customHeight="1" x14ac:dyDescent="0.2">
      <c r="A436" s="5">
        <v>45713</v>
      </c>
      <c r="B436" s="1">
        <v>597.15</v>
      </c>
      <c r="C436" s="1">
        <v>597.89</v>
      </c>
      <c r="D436" s="1">
        <v>589.55999999999995</v>
      </c>
      <c r="E436" s="1">
        <v>594.24</v>
      </c>
      <c r="F436" s="2">
        <f t="shared" si="37"/>
        <v>8.3300000000000409</v>
      </c>
      <c r="G436" s="2">
        <f t="shared" si="38"/>
        <v>0.67999999999994998</v>
      </c>
      <c r="H436" s="2">
        <f t="shared" si="39"/>
        <v>7.6500000000000909</v>
      </c>
      <c r="I436" s="2">
        <f t="shared" si="40"/>
        <v>8.3300000000000409</v>
      </c>
      <c r="J436" s="7">
        <f>(I436*(1/$P$1))+(J435*(1-(1/$P$1)))</f>
        <v>6.3688752009665492</v>
      </c>
      <c r="K436" s="2">
        <f t="shared" si="41"/>
        <v>612.83162560289952</v>
      </c>
      <c r="L436" s="2">
        <f t="shared" si="42"/>
        <v>574.6183743971003</v>
      </c>
      <c r="M436" s="2" t="str">
        <f>IF(M435="Down",
    IF(E436 &gt; N435, "Up", "Down"),
    IF(E436 &lt; N435, "Down", "Up"))</f>
        <v>Down</v>
      </c>
      <c r="N436" s="2">
        <f>IF(M436="Down",
    IF( OR(K436 &lt; N435,M435="Up"), K436, N435),
    IF( OR(L436 &gt; N435, M435="Down"), L436, N435))</f>
        <v>612.83162560289952</v>
      </c>
      <c r="O436" s="3"/>
    </row>
    <row r="437" spans="1:15" ht="15.75" customHeight="1" x14ac:dyDescent="0.2">
      <c r="A437" s="5">
        <v>45714</v>
      </c>
      <c r="B437" s="1">
        <v>595.92999999999995</v>
      </c>
      <c r="C437" s="1">
        <v>599.58000000000004</v>
      </c>
      <c r="D437" s="1">
        <v>591.86</v>
      </c>
      <c r="E437" s="1">
        <v>594.54</v>
      </c>
      <c r="F437" s="2">
        <f t="shared" si="37"/>
        <v>7.7200000000000273</v>
      </c>
      <c r="G437" s="2">
        <f t="shared" si="38"/>
        <v>5.3400000000000318</v>
      </c>
      <c r="H437" s="2">
        <f t="shared" si="39"/>
        <v>2.3799999999999955</v>
      </c>
      <c r="I437" s="2">
        <f t="shared" si="40"/>
        <v>7.7200000000000273</v>
      </c>
      <c r="J437" s="7">
        <f>(I437*(1/$P$1))+(J436*(1-(1/$P$1)))</f>
        <v>6.5039876808698978</v>
      </c>
      <c r="K437" s="2">
        <f t="shared" si="41"/>
        <v>615.23196304260978</v>
      </c>
      <c r="L437" s="2">
        <f t="shared" si="42"/>
        <v>576.20803695739028</v>
      </c>
      <c r="M437" s="2" t="str">
        <f>IF(M436="Down",
    IF(E437 &gt; N436, "Up", "Down"),
    IF(E437 &lt; N436, "Down", "Up"))</f>
        <v>Down</v>
      </c>
      <c r="N437" s="2">
        <f>IF(M437="Down",
    IF( OR(K437 &lt; N436,M436="Up"), K437, N436),
    IF( OR(L437 &gt; N436, M436="Down"), L437, N436))</f>
        <v>612.83162560289952</v>
      </c>
      <c r="O437" s="3"/>
    </row>
    <row r="438" spans="1:15" ht="15.75" customHeight="1" x14ac:dyDescent="0.2">
      <c r="A438" s="5">
        <v>45715</v>
      </c>
      <c r="B438" s="1">
        <v>596.85</v>
      </c>
      <c r="C438" s="1">
        <v>598.02</v>
      </c>
      <c r="D438" s="1">
        <v>584.65</v>
      </c>
      <c r="E438" s="1">
        <v>585.04999999999995</v>
      </c>
      <c r="F438" s="2">
        <f t="shared" si="37"/>
        <v>13.370000000000005</v>
      </c>
      <c r="G438" s="2">
        <f t="shared" si="38"/>
        <v>3.4800000000000182</v>
      </c>
      <c r="H438" s="2">
        <f t="shared" si="39"/>
        <v>9.8899999999999864</v>
      </c>
      <c r="I438" s="2">
        <f t="shared" si="40"/>
        <v>13.370000000000005</v>
      </c>
      <c r="J438" s="7">
        <f>(I438*(1/$P$1))+(J437*(1-(1/$P$1)))</f>
        <v>7.1905889127829088</v>
      </c>
      <c r="K438" s="2">
        <f t="shared" si="41"/>
        <v>612.90676673834878</v>
      </c>
      <c r="L438" s="2">
        <f t="shared" si="42"/>
        <v>569.76323326165129</v>
      </c>
      <c r="M438" s="2" t="str">
        <f>IF(M437="Down",
    IF(E438 &gt; N437, "Up", "Down"),
    IF(E438 &lt; N437, "Down", "Up"))</f>
        <v>Down</v>
      </c>
      <c r="N438" s="2">
        <f>IF(M438="Down",
    IF( OR(K438 &lt; N437,M437="Up"), K438, N437),
    IF( OR(L438 &gt; N437, M437="Down"), L438, N437))</f>
        <v>612.83162560289952</v>
      </c>
      <c r="O438" s="3"/>
    </row>
    <row r="439" spans="1:15" ht="15.75" customHeight="1" x14ac:dyDescent="0.2">
      <c r="A439" s="5">
        <v>45716</v>
      </c>
      <c r="B439" s="1">
        <v>585.55999999999995</v>
      </c>
      <c r="C439" s="1">
        <v>594.72</v>
      </c>
      <c r="D439" s="1">
        <v>582.44000000000005</v>
      </c>
      <c r="E439" s="1">
        <v>594.17999999999995</v>
      </c>
      <c r="F439" s="2">
        <f t="shared" si="37"/>
        <v>12.279999999999973</v>
      </c>
      <c r="G439" s="2">
        <f t="shared" si="38"/>
        <v>9.6700000000000728</v>
      </c>
      <c r="H439" s="2">
        <f t="shared" si="39"/>
        <v>2.6099999999999</v>
      </c>
      <c r="I439" s="2">
        <f t="shared" si="40"/>
        <v>12.279999999999973</v>
      </c>
      <c r="J439" s="7">
        <f>(I439*(1/$P$1))+(J438*(1-(1/$P$1)))</f>
        <v>7.6995300215046152</v>
      </c>
      <c r="K439" s="2">
        <f t="shared" si="41"/>
        <v>611.67859006451386</v>
      </c>
      <c r="L439" s="2">
        <f t="shared" si="42"/>
        <v>565.48140993548623</v>
      </c>
      <c r="M439" s="2" t="str">
        <f>IF(M438="Down",
    IF(E439 &gt; N438, "Up", "Down"),
    IF(E439 &lt; N438, "Down", "Up"))</f>
        <v>Down</v>
      </c>
      <c r="N439" s="2">
        <f>IF(M439="Down",
    IF( OR(K439 &lt; N438,M438="Up"), K439, N438),
    IF( OR(L439 &gt; N438, M438="Down"), L439, N438))</f>
        <v>611.67859006451386</v>
      </c>
      <c r="O439" s="3"/>
    </row>
  </sheetData>
  <hyperlinks>
    <hyperlink ref="U1" r:id="rId1" display="Full List of Templates" xr:uid="{9E47A208-F740-4092-95B8-77DED2A7F4C3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dcterms:created xsi:type="dcterms:W3CDTF">2023-01-26T12:28:16Z</dcterms:created>
  <dcterms:modified xsi:type="dcterms:W3CDTF">2025-05-15T14:19:51Z</dcterms:modified>
</cp:coreProperties>
</file>